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amir.vuletic\Desktop\JN 2024_ESCO_Priprema\"/>
    </mc:Choice>
  </mc:AlternateContent>
  <xr:revisionPtr revIDLastSave="0" documentId="8_{B80BBB0D-1C23-4987-A0AE-FE66706A15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vršni račun_raskid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A188" i="2"/>
  <c r="C188" i="2" s="1"/>
  <c r="A176" i="2"/>
  <c r="C176" i="2" s="1"/>
  <c r="D176" i="2" s="1"/>
  <c r="A164" i="2"/>
  <c r="C164" i="2" s="1"/>
  <c r="A152" i="2"/>
  <c r="C152" i="2" s="1"/>
  <c r="D152" i="2" s="1"/>
  <c r="A140" i="2"/>
  <c r="C140" i="2" s="1"/>
  <c r="A128" i="2"/>
  <c r="C128" i="2" s="1"/>
  <c r="A116" i="2"/>
  <c r="C116" i="2" s="1"/>
  <c r="D115" i="2"/>
  <c r="F115" i="2" s="1"/>
  <c r="D114" i="2"/>
  <c r="F114" i="2" s="1"/>
  <c r="D113" i="2"/>
  <c r="E113" i="2" s="1"/>
  <c r="D112" i="2"/>
  <c r="F112" i="2" s="1"/>
  <c r="D111" i="2"/>
  <c r="D110" i="2"/>
  <c r="F110" i="2" s="1"/>
  <c r="D109" i="2"/>
  <c r="F109" i="2" s="1"/>
  <c r="D108" i="2"/>
  <c r="F108" i="2" s="1"/>
  <c r="D107" i="2"/>
  <c r="F107" i="2" s="1"/>
  <c r="D106" i="2"/>
  <c r="F106" i="2" s="1"/>
  <c r="D105" i="2"/>
  <c r="D104" i="2"/>
  <c r="F104" i="2" s="1"/>
  <c r="D103" i="2"/>
  <c r="D102" i="2"/>
  <c r="F102" i="2" s="1"/>
  <c r="D101" i="2"/>
  <c r="D100" i="2"/>
  <c r="F100" i="2" s="1"/>
  <c r="D99" i="2"/>
  <c r="E99" i="2" s="1"/>
  <c r="D98" i="2"/>
  <c r="F98" i="2" s="1"/>
  <c r="D97" i="2"/>
  <c r="E97" i="2" s="1"/>
  <c r="D96" i="2"/>
  <c r="F96" i="2" s="1"/>
  <c r="D95" i="2"/>
  <c r="D94" i="2"/>
  <c r="F94" i="2" s="1"/>
  <c r="D93" i="2"/>
  <c r="F93" i="2" s="1"/>
  <c r="D92" i="2"/>
  <c r="F92" i="2" s="1"/>
  <c r="D91" i="2"/>
  <c r="F91" i="2" s="1"/>
  <c r="D90" i="2"/>
  <c r="F90" i="2" s="1"/>
  <c r="D89" i="2"/>
  <c r="E89" i="2" s="1"/>
  <c r="D88" i="2"/>
  <c r="F88" i="2" s="1"/>
  <c r="D87" i="2"/>
  <c r="D86" i="2"/>
  <c r="F86" i="2" s="1"/>
  <c r="D85" i="2"/>
  <c r="D84" i="2"/>
  <c r="F84" i="2" s="1"/>
  <c r="D83" i="2"/>
  <c r="E83" i="2" s="1"/>
  <c r="D82" i="2"/>
  <c r="F82" i="2" s="1"/>
  <c r="D81" i="2"/>
  <c r="D80" i="2"/>
  <c r="F80" i="2" s="1"/>
  <c r="D79" i="2"/>
  <c r="D78" i="2"/>
  <c r="F78" i="2" s="1"/>
  <c r="D77" i="2"/>
  <c r="F77" i="2" s="1"/>
  <c r="D76" i="2"/>
  <c r="F76" i="2" s="1"/>
  <c r="D75" i="2"/>
  <c r="F75" i="2" s="1"/>
  <c r="D74" i="2"/>
  <c r="F74" i="2" s="1"/>
  <c r="D73" i="2"/>
  <c r="D72" i="2"/>
  <c r="F72" i="2" s="1"/>
  <c r="D71" i="2"/>
  <c r="D70" i="2"/>
  <c r="F70" i="2" s="1"/>
  <c r="D69" i="2"/>
  <c r="F69" i="2" s="1"/>
  <c r="D68" i="2"/>
  <c r="F68" i="2" s="1"/>
  <c r="D67" i="2"/>
  <c r="D66" i="2"/>
  <c r="F66" i="2" s="1"/>
  <c r="D65" i="2"/>
  <c r="D64" i="2"/>
  <c r="F64" i="2" s="1"/>
  <c r="D63" i="2"/>
  <c r="D62" i="2"/>
  <c r="F62" i="2" s="1"/>
  <c r="D61" i="2"/>
  <c r="F61" i="2" s="1"/>
  <c r="D60" i="2"/>
  <c r="F60" i="2" s="1"/>
  <c r="D59" i="2"/>
  <c r="D58" i="2"/>
  <c r="F58" i="2" s="1"/>
  <c r="D57" i="2"/>
  <c r="D56" i="2"/>
  <c r="F56" i="2" s="1"/>
  <c r="D55" i="2"/>
  <c r="D54" i="2"/>
  <c r="F54" i="2" s="1"/>
  <c r="D53" i="2"/>
  <c r="F53" i="2" s="1"/>
  <c r="D52" i="2"/>
  <c r="F52" i="2" s="1"/>
  <c r="D51" i="2"/>
  <c r="F51" i="2" s="1"/>
  <c r="D50" i="2"/>
  <c r="D49" i="2"/>
  <c r="F49" i="2" s="1"/>
  <c r="D48" i="2"/>
  <c r="D47" i="2"/>
  <c r="F47" i="2" s="1"/>
  <c r="D46" i="2"/>
  <c r="D45" i="2"/>
  <c r="F45" i="2" s="1"/>
  <c r="D44" i="2"/>
  <c r="D43" i="2"/>
  <c r="F43" i="2" s="1"/>
  <c r="D42" i="2"/>
  <c r="D41" i="2"/>
  <c r="F41" i="2" s="1"/>
  <c r="D40" i="2"/>
  <c r="D39" i="2"/>
  <c r="F39" i="2" s="1"/>
  <c r="D38" i="2"/>
  <c r="D37" i="2"/>
  <c r="F37" i="2" s="1"/>
  <c r="D36" i="2"/>
  <c r="D35" i="2"/>
  <c r="F35" i="2" s="1"/>
  <c r="D34" i="2"/>
  <c r="D33" i="2"/>
  <c r="F33" i="2" s="1"/>
  <c r="D32" i="2"/>
  <c r="D31" i="2"/>
  <c r="F31" i="2" s="1"/>
  <c r="D30" i="2"/>
  <c r="D29" i="2"/>
  <c r="F29" i="2" s="1"/>
  <c r="D28" i="2"/>
  <c r="D27" i="2"/>
  <c r="F27" i="2" s="1"/>
  <c r="D26" i="2"/>
  <c r="D25" i="2"/>
  <c r="F25" i="2" s="1"/>
  <c r="D24" i="2"/>
  <c r="D23" i="2"/>
  <c r="F23" i="2" s="1"/>
  <c r="D22" i="2"/>
  <c r="D21" i="2"/>
  <c r="F21" i="2" s="1"/>
  <c r="D20" i="2"/>
  <c r="F113" i="2" l="1"/>
  <c r="G113" i="2" s="1"/>
  <c r="E75" i="2"/>
  <c r="G75" i="2" s="1"/>
  <c r="E82" i="2"/>
  <c r="G82" i="2" s="1"/>
  <c r="F22" i="2"/>
  <c r="E58" i="2"/>
  <c r="G58" i="2" s="1"/>
  <c r="F38" i="2"/>
  <c r="F36" i="2"/>
  <c r="E107" i="2"/>
  <c r="G107" i="2" s="1"/>
  <c r="F83" i="2"/>
  <c r="G83" i="2" s="1"/>
  <c r="E110" i="2"/>
  <c r="G110" i="2" s="1"/>
  <c r="F46" i="2"/>
  <c r="E98" i="2"/>
  <c r="G98" i="2" s="1"/>
  <c r="F30" i="2"/>
  <c r="F99" i="2"/>
  <c r="G99" i="2" s="1"/>
  <c r="F20" i="2"/>
  <c r="F26" i="2"/>
  <c r="F42" i="2"/>
  <c r="F57" i="2"/>
  <c r="F32" i="2"/>
  <c r="F48" i="2"/>
  <c r="F67" i="2"/>
  <c r="E81" i="2"/>
  <c r="E91" i="2"/>
  <c r="G91" i="2" s="1"/>
  <c r="F81" i="2"/>
  <c r="F28" i="2"/>
  <c r="F44" i="2"/>
  <c r="F34" i="2"/>
  <c r="F24" i="2"/>
  <c r="F40" i="2"/>
  <c r="F50" i="2"/>
  <c r="E59" i="2"/>
  <c r="F65" i="2"/>
  <c r="D116" i="2"/>
  <c r="C117" i="2"/>
  <c r="D128" i="2"/>
  <c r="F128" i="2" s="1"/>
  <c r="C129" i="2"/>
  <c r="C130" i="2" s="1"/>
  <c r="C165" i="2"/>
  <c r="D164" i="2"/>
  <c r="F164" i="2" s="1"/>
  <c r="F59" i="2"/>
  <c r="E74" i="2"/>
  <c r="G74" i="2" s="1"/>
  <c r="F97" i="2"/>
  <c r="G97" i="2" s="1"/>
  <c r="E106" i="2"/>
  <c r="G106" i="2" s="1"/>
  <c r="E115" i="2"/>
  <c r="G115" i="2" s="1"/>
  <c r="E20" i="2"/>
  <c r="E22" i="2"/>
  <c r="E24" i="2"/>
  <c r="E26" i="2"/>
  <c r="E28" i="2"/>
  <c r="E30" i="2"/>
  <c r="E32" i="2"/>
  <c r="E34" i="2"/>
  <c r="E36" i="2"/>
  <c r="E38" i="2"/>
  <c r="E40" i="2"/>
  <c r="E42" i="2"/>
  <c r="E44" i="2"/>
  <c r="E46" i="2"/>
  <c r="E48" i="2"/>
  <c r="E50" i="2"/>
  <c r="E52" i="2"/>
  <c r="G52" i="2" s="1"/>
  <c r="E57" i="2"/>
  <c r="E67" i="2"/>
  <c r="E60" i="2"/>
  <c r="G60" i="2" s="1"/>
  <c r="E65" i="2"/>
  <c r="E84" i="2"/>
  <c r="G84" i="2" s="1"/>
  <c r="F89" i="2"/>
  <c r="G89" i="2" s="1"/>
  <c r="E23" i="2"/>
  <c r="G23" i="2" s="1"/>
  <c r="E31" i="2"/>
  <c r="G31" i="2" s="1"/>
  <c r="E39" i="2"/>
  <c r="G39" i="2" s="1"/>
  <c r="E45" i="2"/>
  <c r="G45" i="2" s="1"/>
  <c r="E68" i="2"/>
  <c r="G68" i="2" s="1"/>
  <c r="E73" i="2"/>
  <c r="E76" i="2"/>
  <c r="G76" i="2" s="1"/>
  <c r="E90" i="2"/>
  <c r="G90" i="2" s="1"/>
  <c r="E105" i="2"/>
  <c r="C153" i="2"/>
  <c r="C154" i="2" s="1"/>
  <c r="E21" i="2"/>
  <c r="G21" i="2" s="1"/>
  <c r="E25" i="2"/>
  <c r="G25" i="2" s="1"/>
  <c r="E27" i="2"/>
  <c r="G27" i="2" s="1"/>
  <c r="E29" i="2"/>
  <c r="G29" i="2" s="1"/>
  <c r="E33" i="2"/>
  <c r="G33" i="2" s="1"/>
  <c r="E35" i="2"/>
  <c r="G35" i="2" s="1"/>
  <c r="E37" i="2"/>
  <c r="G37" i="2" s="1"/>
  <c r="E41" i="2"/>
  <c r="G41" i="2" s="1"/>
  <c r="E43" i="2"/>
  <c r="G43" i="2" s="1"/>
  <c r="E47" i="2"/>
  <c r="G47" i="2" s="1"/>
  <c r="E49" i="2"/>
  <c r="G49" i="2" s="1"/>
  <c r="E51" i="2"/>
  <c r="G51" i="2" s="1"/>
  <c r="E66" i="2"/>
  <c r="G66" i="2" s="1"/>
  <c r="F73" i="2"/>
  <c r="E100" i="2"/>
  <c r="G100" i="2" s="1"/>
  <c r="F105" i="2"/>
  <c r="E114" i="2"/>
  <c r="G114" i="2" s="1"/>
  <c r="E176" i="2"/>
  <c r="F176" i="2"/>
  <c r="D188" i="2"/>
  <c r="C189" i="2"/>
  <c r="E55" i="2"/>
  <c r="E71" i="2"/>
  <c r="E80" i="2"/>
  <c r="G80" i="2" s="1"/>
  <c r="E87" i="2"/>
  <c r="E96" i="2"/>
  <c r="G96" i="2" s="1"/>
  <c r="E53" i="2"/>
  <c r="G53" i="2" s="1"/>
  <c r="F55" i="2"/>
  <c r="E62" i="2"/>
  <c r="G62" i="2" s="1"/>
  <c r="E69" i="2"/>
  <c r="G69" i="2" s="1"/>
  <c r="F71" i="2"/>
  <c r="E78" i="2"/>
  <c r="G78" i="2" s="1"/>
  <c r="E85" i="2"/>
  <c r="F87" i="2"/>
  <c r="E94" i="2"/>
  <c r="G94" i="2" s="1"/>
  <c r="E101" i="2"/>
  <c r="F103" i="2"/>
  <c r="C177" i="2"/>
  <c r="E64" i="2"/>
  <c r="G64" i="2" s="1"/>
  <c r="E103" i="2"/>
  <c r="F85" i="2"/>
  <c r="E92" i="2"/>
  <c r="G92" i="2" s="1"/>
  <c r="F101" i="2"/>
  <c r="E108" i="2"/>
  <c r="G108" i="2" s="1"/>
  <c r="E72" i="2"/>
  <c r="G72" i="2" s="1"/>
  <c r="E79" i="2"/>
  <c r="E88" i="2"/>
  <c r="G88" i="2" s="1"/>
  <c r="E104" i="2"/>
  <c r="G104" i="2" s="1"/>
  <c r="E111" i="2"/>
  <c r="E95" i="2"/>
  <c r="E54" i="2"/>
  <c r="G54" i="2" s="1"/>
  <c r="E61" i="2"/>
  <c r="G61" i="2" s="1"/>
  <c r="F63" i="2"/>
  <c r="E70" i="2"/>
  <c r="G70" i="2" s="1"/>
  <c r="E77" i="2"/>
  <c r="G77" i="2" s="1"/>
  <c r="F79" i="2"/>
  <c r="E86" i="2"/>
  <c r="G86" i="2" s="1"/>
  <c r="E93" i="2"/>
  <c r="G93" i="2" s="1"/>
  <c r="F95" i="2"/>
  <c r="E102" i="2"/>
  <c r="G102" i="2" s="1"/>
  <c r="E109" i="2"/>
  <c r="G109" i="2" s="1"/>
  <c r="F111" i="2"/>
  <c r="E56" i="2"/>
  <c r="G56" i="2" s="1"/>
  <c r="E63" i="2"/>
  <c r="E152" i="2"/>
  <c r="E112" i="2"/>
  <c r="G112" i="2" s="1"/>
  <c r="C141" i="2"/>
  <c r="D140" i="2"/>
  <c r="F152" i="2"/>
  <c r="G63" i="2" l="1"/>
  <c r="G81" i="2"/>
  <c r="G57" i="2"/>
  <c r="G22" i="2"/>
  <c r="G32" i="2"/>
  <c r="G46" i="2"/>
  <c r="G101" i="2"/>
  <c r="G42" i="2"/>
  <c r="G65" i="2"/>
  <c r="G26" i="2"/>
  <c r="G20" i="2"/>
  <c r="G67" i="2"/>
  <c r="G24" i="2"/>
  <c r="G73" i="2"/>
  <c r="G44" i="2"/>
  <c r="G28" i="2"/>
  <c r="G38" i="2"/>
  <c r="G40" i="2"/>
  <c r="G55" i="2"/>
  <c r="G36" i="2"/>
  <c r="G50" i="2"/>
  <c r="G34" i="2"/>
  <c r="G48" i="2"/>
  <c r="G30" i="2"/>
  <c r="G59" i="2"/>
  <c r="G79" i="2"/>
  <c r="G71" i="2"/>
  <c r="G105" i="2"/>
  <c r="G111" i="2"/>
  <c r="G176" i="2"/>
  <c r="G152" i="2"/>
  <c r="D129" i="2"/>
  <c r="E129" i="2" s="1"/>
  <c r="E128" i="2"/>
  <c r="G128" i="2" s="1"/>
  <c r="D153" i="2"/>
  <c r="F153" i="2" s="1"/>
  <c r="E164" i="2"/>
  <c r="G164" i="2" s="1"/>
  <c r="G95" i="2"/>
  <c r="G87" i="2"/>
  <c r="G103" i="2"/>
  <c r="G85" i="2"/>
  <c r="C166" i="2"/>
  <c r="D165" i="2"/>
  <c r="C155" i="2"/>
  <c r="D154" i="2"/>
  <c r="D117" i="2"/>
  <c r="C118" i="2"/>
  <c r="F116" i="2"/>
  <c r="E116" i="2"/>
  <c r="D141" i="2"/>
  <c r="C142" i="2"/>
  <c r="F140" i="2"/>
  <c r="E140" i="2"/>
  <c r="C190" i="2"/>
  <c r="D189" i="2"/>
  <c r="F188" i="2"/>
  <c r="E188" i="2"/>
  <c r="G188" i="2" s="1"/>
  <c r="D177" i="2"/>
  <c r="C178" i="2"/>
  <c r="D130" i="2"/>
  <c r="C131" i="2"/>
  <c r="F129" i="2" l="1"/>
  <c r="E153" i="2"/>
  <c r="G153" i="2" s="1"/>
  <c r="G140" i="2"/>
  <c r="G116" i="2"/>
  <c r="G129" i="2"/>
  <c r="E165" i="2"/>
  <c r="F165" i="2"/>
  <c r="D166" i="2"/>
  <c r="C167" i="2"/>
  <c r="C119" i="2"/>
  <c r="D118" i="2"/>
  <c r="E117" i="2"/>
  <c r="F117" i="2"/>
  <c r="E154" i="2"/>
  <c r="F154" i="2"/>
  <c r="D155" i="2"/>
  <c r="C156" i="2"/>
  <c r="E189" i="2"/>
  <c r="F189" i="2"/>
  <c r="D190" i="2"/>
  <c r="C191" i="2"/>
  <c r="C179" i="2"/>
  <c r="D178" i="2"/>
  <c r="C132" i="2"/>
  <c r="D131" i="2"/>
  <c r="E130" i="2"/>
  <c r="F130" i="2"/>
  <c r="F177" i="2"/>
  <c r="E177" i="2"/>
  <c r="C143" i="2"/>
  <c r="D142" i="2"/>
  <c r="E141" i="2"/>
  <c r="F141" i="2"/>
  <c r="G189" i="2" l="1"/>
  <c r="G154" i="2"/>
  <c r="G165" i="2"/>
  <c r="G177" i="2"/>
  <c r="G117" i="2"/>
  <c r="G141" i="2"/>
  <c r="G130" i="2"/>
  <c r="F155" i="2"/>
  <c r="E155" i="2"/>
  <c r="F118" i="2"/>
  <c r="E118" i="2"/>
  <c r="C120" i="2"/>
  <c r="D119" i="2"/>
  <c r="D156" i="2"/>
  <c r="C157" i="2"/>
  <c r="D167" i="2"/>
  <c r="C168" i="2"/>
  <c r="F166" i="2"/>
  <c r="E166" i="2"/>
  <c r="F178" i="2"/>
  <c r="E178" i="2"/>
  <c r="F142" i="2"/>
  <c r="E142" i="2"/>
  <c r="D179" i="2"/>
  <c r="C180" i="2"/>
  <c r="C192" i="2"/>
  <c r="D191" i="2"/>
  <c r="F131" i="2"/>
  <c r="E131" i="2"/>
  <c r="F190" i="2"/>
  <c r="E190" i="2"/>
  <c r="C133" i="2"/>
  <c r="D132" i="2"/>
  <c r="D143" i="2"/>
  <c r="C144" i="2"/>
  <c r="G190" i="2" l="1"/>
  <c r="G118" i="2"/>
  <c r="G166" i="2"/>
  <c r="G131" i="2"/>
  <c r="G178" i="2"/>
  <c r="G142" i="2"/>
  <c r="G155" i="2"/>
  <c r="D168" i="2"/>
  <c r="C169" i="2"/>
  <c r="E156" i="2"/>
  <c r="F156" i="2"/>
  <c r="F167" i="2"/>
  <c r="E167" i="2"/>
  <c r="D157" i="2"/>
  <c r="C158" i="2"/>
  <c r="F119" i="2"/>
  <c r="E119" i="2"/>
  <c r="D120" i="2"/>
  <c r="C121" i="2"/>
  <c r="F191" i="2"/>
  <c r="E191" i="2"/>
  <c r="F179" i="2"/>
  <c r="E179" i="2"/>
  <c r="D144" i="2"/>
  <c r="C145" i="2"/>
  <c r="E132" i="2"/>
  <c r="F132" i="2"/>
  <c r="D133" i="2"/>
  <c r="C134" i="2"/>
  <c r="C193" i="2"/>
  <c r="D192" i="2"/>
  <c r="E143" i="2"/>
  <c r="F143" i="2"/>
  <c r="C181" i="2"/>
  <c r="D180" i="2"/>
  <c r="G191" i="2" l="1"/>
  <c r="G119" i="2"/>
  <c r="G132" i="2"/>
  <c r="G179" i="2"/>
  <c r="G156" i="2"/>
  <c r="G143" i="2"/>
  <c r="G167" i="2"/>
  <c r="F168" i="2"/>
  <c r="E168" i="2"/>
  <c r="C159" i="2"/>
  <c r="D158" i="2"/>
  <c r="E157" i="2"/>
  <c r="F157" i="2"/>
  <c r="C170" i="2"/>
  <c r="D169" i="2"/>
  <c r="C122" i="2"/>
  <c r="D121" i="2"/>
  <c r="F120" i="2"/>
  <c r="E120" i="2"/>
  <c r="C135" i="2"/>
  <c r="D134" i="2"/>
  <c r="F133" i="2"/>
  <c r="E133" i="2"/>
  <c r="D193" i="2"/>
  <c r="C194" i="2"/>
  <c r="F180" i="2"/>
  <c r="E180" i="2"/>
  <c r="C146" i="2"/>
  <c r="D145" i="2"/>
  <c r="C182" i="2"/>
  <c r="D181" i="2"/>
  <c r="F192" i="2"/>
  <c r="E192" i="2"/>
  <c r="G192" i="2"/>
  <c r="F144" i="2"/>
  <c r="E144" i="2"/>
  <c r="G168" i="2" l="1"/>
  <c r="G133" i="2"/>
  <c r="G157" i="2"/>
  <c r="G144" i="2"/>
  <c r="G180" i="2"/>
  <c r="G120" i="2"/>
  <c r="D159" i="2"/>
  <c r="C160" i="2"/>
  <c r="C171" i="2"/>
  <c r="D170" i="2"/>
  <c r="E121" i="2"/>
  <c r="F121" i="2"/>
  <c r="C123" i="2"/>
  <c r="D122" i="2"/>
  <c r="E169" i="2"/>
  <c r="F169" i="2"/>
  <c r="E158" i="2"/>
  <c r="F158" i="2"/>
  <c r="D146" i="2"/>
  <c r="C147" i="2"/>
  <c r="F181" i="2"/>
  <c r="E181" i="2"/>
  <c r="D182" i="2"/>
  <c r="C183" i="2"/>
  <c r="F145" i="2"/>
  <c r="E145" i="2"/>
  <c r="C195" i="2"/>
  <c r="D194" i="2"/>
  <c r="E193" i="2"/>
  <c r="F193" i="2"/>
  <c r="F134" i="2"/>
  <c r="E134" i="2"/>
  <c r="D135" i="2"/>
  <c r="C136" i="2"/>
  <c r="G193" i="2" l="1"/>
  <c r="G134" i="2"/>
  <c r="G121" i="2"/>
  <c r="G145" i="2"/>
  <c r="G169" i="2"/>
  <c r="G158" i="2"/>
  <c r="G181" i="2"/>
  <c r="C124" i="2"/>
  <c r="D123" i="2"/>
  <c r="D171" i="2"/>
  <c r="C172" i="2"/>
  <c r="D160" i="2"/>
  <c r="C161" i="2"/>
  <c r="E122" i="2"/>
  <c r="F122" i="2"/>
  <c r="E159" i="2"/>
  <c r="F159" i="2"/>
  <c r="F170" i="2"/>
  <c r="E170" i="2"/>
  <c r="F194" i="2"/>
  <c r="E194" i="2"/>
  <c r="E182" i="2"/>
  <c r="F182" i="2"/>
  <c r="D195" i="2"/>
  <c r="C196" i="2"/>
  <c r="C148" i="2"/>
  <c r="D147" i="2"/>
  <c r="C137" i="2"/>
  <c r="D136" i="2"/>
  <c r="F146" i="2"/>
  <c r="E146" i="2"/>
  <c r="C184" i="2"/>
  <c r="D183" i="2"/>
  <c r="F135" i="2"/>
  <c r="E135" i="2"/>
  <c r="G159" i="2" l="1"/>
  <c r="G194" i="2"/>
  <c r="G146" i="2"/>
  <c r="G122" i="2"/>
  <c r="G170" i="2"/>
  <c r="G135" i="2"/>
  <c r="G182" i="2"/>
  <c r="C173" i="2"/>
  <c r="D172" i="2"/>
  <c r="D161" i="2"/>
  <c r="C162" i="2"/>
  <c r="E160" i="2"/>
  <c r="F160" i="2"/>
  <c r="E171" i="2"/>
  <c r="F171" i="2"/>
  <c r="E123" i="2"/>
  <c r="F123" i="2"/>
  <c r="C125" i="2"/>
  <c r="D124" i="2"/>
  <c r="E195" i="2"/>
  <c r="G195" i="2" s="1"/>
  <c r="F195" i="2"/>
  <c r="F136" i="2"/>
  <c r="E136" i="2"/>
  <c r="C138" i="2"/>
  <c r="D137" i="2"/>
  <c r="C185" i="2"/>
  <c r="D184" i="2"/>
  <c r="D196" i="2"/>
  <c r="C197" i="2"/>
  <c r="F147" i="2"/>
  <c r="E147" i="2"/>
  <c r="C149" i="2"/>
  <c r="D148" i="2"/>
  <c r="F183" i="2"/>
  <c r="E183" i="2"/>
  <c r="G160" i="2" l="1"/>
  <c r="G147" i="2"/>
  <c r="G136" i="2"/>
  <c r="G123" i="2"/>
  <c r="G171" i="2"/>
  <c r="G183" i="2"/>
  <c r="C126" i="2"/>
  <c r="D125" i="2"/>
  <c r="C163" i="2"/>
  <c r="D163" i="2" s="1"/>
  <c r="D162" i="2"/>
  <c r="F124" i="2"/>
  <c r="E124" i="2"/>
  <c r="E172" i="2"/>
  <c r="F172" i="2"/>
  <c r="F161" i="2"/>
  <c r="E161" i="2"/>
  <c r="D173" i="2"/>
  <c r="C174" i="2"/>
  <c r="C198" i="2"/>
  <c r="D197" i="2"/>
  <c r="F196" i="2"/>
  <c r="E196" i="2"/>
  <c r="E184" i="2"/>
  <c r="F184" i="2"/>
  <c r="F148" i="2"/>
  <c r="E148" i="2"/>
  <c r="D185" i="2"/>
  <c r="C186" i="2"/>
  <c r="D149" i="2"/>
  <c r="C150" i="2"/>
  <c r="E137" i="2"/>
  <c r="F137" i="2"/>
  <c r="D138" i="2"/>
  <c r="C139" i="2"/>
  <c r="D139" i="2" s="1"/>
  <c r="G196" i="2" l="1"/>
  <c r="G137" i="2"/>
  <c r="G172" i="2"/>
  <c r="G124" i="2"/>
  <c r="G148" i="2"/>
  <c r="G161" i="2"/>
  <c r="G184" i="2"/>
  <c r="E173" i="2"/>
  <c r="F173" i="2"/>
  <c r="D174" i="2"/>
  <c r="C175" i="2"/>
  <c r="D175" i="2" s="1"/>
  <c r="E162" i="2"/>
  <c r="F162" i="2"/>
  <c r="F125" i="2"/>
  <c r="E125" i="2"/>
  <c r="F163" i="2"/>
  <c r="E163" i="2"/>
  <c r="G163" i="2" s="1"/>
  <c r="C127" i="2"/>
  <c r="D127" i="2" s="1"/>
  <c r="D126" i="2"/>
  <c r="C187" i="2"/>
  <c r="D187" i="2" s="1"/>
  <c r="D186" i="2"/>
  <c r="F185" i="2"/>
  <c r="E185" i="2"/>
  <c r="F139" i="2"/>
  <c r="E139" i="2"/>
  <c r="C151" i="2"/>
  <c r="D151" i="2" s="1"/>
  <c r="D150" i="2"/>
  <c r="F197" i="2"/>
  <c r="E197" i="2"/>
  <c r="E138" i="2"/>
  <c r="F138" i="2"/>
  <c r="E149" i="2"/>
  <c r="F149" i="2"/>
  <c r="D198" i="2"/>
  <c r="C199" i="2"/>
  <c r="D199" i="2" s="1"/>
  <c r="G197" i="2" l="1"/>
  <c r="G139" i="2"/>
  <c r="G185" i="2"/>
  <c r="G125" i="2"/>
  <c r="G173" i="2"/>
  <c r="G138" i="2"/>
  <c r="G162" i="2"/>
  <c r="G149" i="2"/>
  <c r="E126" i="2"/>
  <c r="F126" i="2"/>
  <c r="F127" i="2"/>
  <c r="E127" i="2"/>
  <c r="F175" i="2"/>
  <c r="E175" i="2"/>
  <c r="F174" i="2"/>
  <c r="E174" i="2"/>
  <c r="F187" i="2"/>
  <c r="E187" i="2"/>
  <c r="E151" i="2"/>
  <c r="F151" i="2"/>
  <c r="F198" i="2"/>
  <c r="E198" i="2"/>
  <c r="F199" i="2"/>
  <c r="E199" i="2"/>
  <c r="F150" i="2"/>
  <c r="E150" i="2"/>
  <c r="E186" i="2"/>
  <c r="F186" i="2"/>
  <c r="G198" i="2" l="1"/>
  <c r="G199" i="2"/>
  <c r="G16" i="2" s="1"/>
  <c r="G174" i="2"/>
  <c r="G186" i="2"/>
  <c r="G151" i="2"/>
  <c r="G127" i="2"/>
  <c r="G187" i="2"/>
  <c r="G150" i="2"/>
  <c r="G126" i="2"/>
  <c r="G175" i="2"/>
</calcChain>
</file>

<file path=xl/sharedStrings.xml><?xml version="1.0" encoding="utf-8"?>
<sst xmlns="http://schemas.openxmlformats.org/spreadsheetml/2006/main" count="30" uniqueCount="26">
  <si>
    <t xml:space="preserve">Tablica za Izračun naknade po Završnom računu za energetsku uslugu u slučaju raskida Ugovora uslijed krivnje Korisnika </t>
  </si>
  <si>
    <t>EUR</t>
  </si>
  <si>
    <r>
      <t>Razdoblje ostvarenja ušteda,</t>
    </r>
    <r>
      <rPr>
        <sz val="14"/>
        <color theme="1"/>
        <rFont val="Calibri"/>
        <family val="2"/>
        <charset val="238"/>
        <scheme val="minor"/>
      </rPr>
      <t xml:space="preserve"> (R</t>
    </r>
    <r>
      <rPr>
        <vertAlign val="subscript"/>
        <sz val="14"/>
        <color theme="1"/>
        <rFont val="Calibri"/>
        <family val="2"/>
        <charset val="238"/>
        <scheme val="minor"/>
      </rPr>
      <t>ušteda</t>
    </r>
    <r>
      <rPr>
        <sz val="14"/>
        <color theme="1"/>
        <rFont val="Calibri"/>
        <family val="2"/>
        <charset val="238"/>
        <scheme val="minor"/>
      </rPr>
      <t xml:space="preserve">) </t>
    </r>
  </si>
  <si>
    <t>godina</t>
  </si>
  <si>
    <r>
      <t xml:space="preserve">Broj preostalih  mjesečnih naknada za energetsku uslugu u Razdoblju ostvarenja ušteda, koje bi Pružatelj imao pravo obračunati Korisniku da nije nastupio raskid Ugovora uslijed krivnje Korisnika, </t>
    </r>
    <r>
      <rPr>
        <sz val="14"/>
        <color theme="1"/>
        <rFont val="Calibri"/>
        <family val="2"/>
        <charset val="238"/>
        <scheme val="minor"/>
      </rPr>
      <t xml:space="preserve">(t) </t>
    </r>
  </si>
  <si>
    <r>
      <t xml:space="preserve">Koeficijent za izračun Osnovnog mjesečnog troška Pružatelja tijekom razdoblja ostvarenja ušteda </t>
    </r>
    <r>
      <rPr>
        <sz val="14"/>
        <color theme="1"/>
        <rFont val="Calibri"/>
        <family val="2"/>
        <charset val="238"/>
        <scheme val="minor"/>
      </rPr>
      <t>(k</t>
    </r>
    <r>
      <rPr>
        <vertAlign val="subscript"/>
        <sz val="14"/>
        <color theme="1"/>
        <rFont val="Calibri"/>
        <family val="2"/>
        <charset val="238"/>
        <scheme val="minor"/>
      </rPr>
      <t>os.mj.trošak</t>
    </r>
    <r>
      <rPr>
        <sz val="14"/>
        <color theme="1"/>
        <rFont val="Calibri"/>
        <family val="2"/>
        <charset val="238"/>
        <scheme val="minor"/>
      </rPr>
      <t xml:space="preserve">) </t>
    </r>
  </si>
  <si>
    <r>
      <t xml:space="preserve">Koeficijent mjesečnog rasta mjesečnog troška Pružatelja tijekom razdoblja ostvarenja ušteda, </t>
    </r>
    <r>
      <rPr>
        <sz val="14"/>
        <color theme="1"/>
        <rFont val="Calibri"/>
        <family val="2"/>
        <charset val="238"/>
        <scheme val="minor"/>
      </rPr>
      <t>(k</t>
    </r>
    <r>
      <rPr>
        <vertAlign val="subscript"/>
        <sz val="14"/>
        <color theme="1"/>
        <rFont val="Calibri"/>
        <family val="2"/>
        <charset val="238"/>
        <scheme val="minor"/>
      </rPr>
      <t>rmj.rast</t>
    </r>
    <r>
      <rPr>
        <sz val="11"/>
        <color theme="1"/>
        <rFont val="Calibri"/>
        <family val="2"/>
        <scheme val="minor"/>
      </rPr>
      <t xml:space="preserve">) </t>
    </r>
  </si>
  <si>
    <r>
      <t xml:space="preserve">Diskontna stopa, </t>
    </r>
    <r>
      <rPr>
        <sz val="14"/>
        <color theme="1"/>
        <rFont val="Calibri"/>
        <family val="2"/>
        <charset val="238"/>
        <scheme val="minor"/>
      </rPr>
      <t>(d)</t>
    </r>
  </si>
  <si>
    <r>
      <t xml:space="preserve">Iznos nakande (bez pdv-a) po Završnom računu za energetsku uslugu 
u slučaju raskida Ugovora uslijed krivnje Korisnika.  
</t>
    </r>
    <r>
      <rPr>
        <sz val="11"/>
        <color theme="1"/>
        <rFont val="Calibri"/>
        <family val="2"/>
        <charset val="238"/>
        <scheme val="minor"/>
      </rPr>
      <t xml:space="preserve">Diskontirana vrijednost neostvarenih neto prihoda uslijed raskida  
Ugovora usklađena sa stopom inflacije </t>
    </r>
    <r>
      <rPr>
        <sz val="14"/>
        <color theme="1"/>
        <rFont val="Calibri"/>
        <family val="2"/>
        <charset val="238"/>
        <scheme val="minor"/>
      </rPr>
      <t>(N</t>
    </r>
    <r>
      <rPr>
        <vertAlign val="subscript"/>
        <sz val="14"/>
        <color theme="1"/>
        <rFont val="Calibri"/>
        <family val="2"/>
        <charset val="238"/>
        <scheme val="minor"/>
      </rPr>
      <t>završno</t>
    </r>
    <r>
      <rPr>
        <sz val="14"/>
        <color theme="1"/>
        <rFont val="Calibri"/>
        <family val="2"/>
        <charset val="238"/>
        <scheme val="minor"/>
      </rPr>
      <t xml:space="preserve">) </t>
    </r>
  </si>
  <si>
    <t>Razdoblje 
ostvarenja 
ušteda</t>
  </si>
  <si>
    <r>
      <t xml:space="preserve">Projekcija </t>
    </r>
    <r>
      <rPr>
        <b/>
        <sz val="11"/>
        <color theme="1"/>
        <rFont val="Calibri"/>
        <family val="2"/>
        <charset val="238"/>
        <scheme val="minor"/>
      </rPr>
      <t>neostvarenih</t>
    </r>
    <r>
      <rPr>
        <sz val="11"/>
        <color theme="1"/>
        <rFont val="Calibri"/>
        <family val="2"/>
        <scheme val="minor"/>
      </rPr>
      <t xml:space="preserve"> mjesečnih prihoda i rashoda Pružatelja
 u ugovornom Razdoblju ostvarenja ušteda, a koje bi Pružatelj ostvario od trenuka raskida Ugovora do redovnog isteka Ugovora u slučaju da nije nastupio raskid Ugovora uslijed krivnje Korisnika    </t>
    </r>
  </si>
  <si>
    <t>Redni broj godine</t>
  </si>
  <si>
    <t>Redni broj mjeseca</t>
  </si>
  <si>
    <r>
      <t xml:space="preserve">Redni broj mjeseca </t>
    </r>
    <r>
      <rPr>
        <sz val="14"/>
        <color theme="1"/>
        <rFont val="Calibri"/>
        <family val="2"/>
        <charset val="238"/>
        <scheme val="minor"/>
      </rPr>
      <t>(i)</t>
    </r>
  </si>
  <si>
    <r>
      <t>Prihod - mjesečna naknada, bez pdv-a</t>
    </r>
    <r>
      <rPr>
        <sz val="14"/>
        <color theme="1"/>
        <rFont val="Calibri"/>
        <family val="2"/>
        <charset val="238"/>
        <scheme val="minor"/>
      </rPr>
      <t xml:space="preserve"> 
N</t>
    </r>
    <r>
      <rPr>
        <vertAlign val="subscript"/>
        <sz val="14"/>
        <color theme="1"/>
        <rFont val="Calibri"/>
        <family val="2"/>
        <charset val="238"/>
        <scheme val="minor"/>
      </rPr>
      <t>mj(i)</t>
    </r>
  </si>
  <si>
    <r>
      <rPr>
        <sz val="10"/>
        <color theme="1"/>
        <rFont val="Calibri"/>
        <family val="2"/>
        <charset val="238"/>
        <scheme val="minor"/>
      </rPr>
      <t>Rashod - mjesečni rashod, bez pdv-a</t>
    </r>
    <r>
      <rPr>
        <b/>
        <sz val="10"/>
        <color theme="1"/>
        <rFont val="Calibri"/>
        <family val="2"/>
        <scheme val="minor"/>
      </rPr>
      <t xml:space="preserve"> 
</t>
    </r>
    <r>
      <rPr>
        <sz val="14"/>
        <color theme="1"/>
        <rFont val="Calibri"/>
        <family val="2"/>
        <charset val="238"/>
        <scheme val="minor"/>
      </rPr>
      <t>T</t>
    </r>
    <r>
      <rPr>
        <vertAlign val="subscript"/>
        <sz val="14"/>
        <color theme="1"/>
        <rFont val="Calibri"/>
        <family val="2"/>
        <charset val="238"/>
        <scheme val="minor"/>
      </rPr>
      <t>mj(i)</t>
    </r>
  </si>
  <si>
    <r>
      <t xml:space="preserve">Neto prihod 
</t>
    </r>
    <r>
      <rPr>
        <b/>
        <sz val="14"/>
        <color theme="1"/>
        <rFont val="Calibri"/>
        <family val="2"/>
        <charset val="238"/>
        <scheme val="minor"/>
      </rPr>
      <t>P</t>
    </r>
    <r>
      <rPr>
        <b/>
        <vertAlign val="subscript"/>
        <sz val="14"/>
        <color theme="1"/>
        <rFont val="Calibri"/>
        <family val="2"/>
        <charset val="238"/>
        <scheme val="minor"/>
      </rPr>
      <t>mj(i)</t>
    </r>
  </si>
  <si>
    <t>Dodatak 1 Priloga 1 Ugovora</t>
  </si>
  <si>
    <r>
      <t xml:space="preserve">Koeficijent izvršenja energetske usluge u razdoblju do završetka Energetske obnove, </t>
    </r>
    <r>
      <rPr>
        <sz val="14"/>
        <color theme="1"/>
        <rFont val="Calibri"/>
        <family val="2"/>
        <charset val="238"/>
        <scheme val="minor"/>
      </rPr>
      <t>(k)</t>
    </r>
  </si>
  <si>
    <r>
      <t xml:space="preserve">Naknada za energetsku uslugu do završetka Energetske obnove, </t>
    </r>
    <r>
      <rPr>
        <sz val="14"/>
        <color theme="1"/>
        <rFont val="Calibri"/>
        <family val="2"/>
        <charset val="238"/>
        <scheme val="minor"/>
      </rPr>
      <t>(N</t>
    </r>
    <r>
      <rPr>
        <vertAlign val="subscript"/>
        <sz val="14"/>
        <color theme="1"/>
        <rFont val="Calibri"/>
        <family val="2"/>
        <charset val="238"/>
        <scheme val="minor"/>
      </rPr>
      <t>en.ob</t>
    </r>
    <r>
      <rPr>
        <sz val="14"/>
        <color theme="1"/>
        <rFont val="Calibri"/>
        <family val="2"/>
        <charset val="238"/>
        <scheme val="minor"/>
      </rPr>
      <t xml:space="preserve">) </t>
    </r>
  </si>
  <si>
    <r>
      <t xml:space="preserve"> Cijena energetske usluge, </t>
    </r>
    <r>
      <rPr>
        <sz val="14"/>
        <color theme="1"/>
        <rFont val="Calibri"/>
        <family val="2"/>
        <charset val="238"/>
        <scheme val="minor"/>
      </rPr>
      <t xml:space="preserve">(C) </t>
    </r>
  </si>
  <si>
    <r>
      <t>Stopa inflacije u mjesecu koji prethodi mjesec-godini u kojem se ispostavlja Završni račun za energetsku uslugu u odnosu na bazni mjesec-godinu kada je dostavljena Ponuda,</t>
    </r>
    <r>
      <rPr>
        <sz val="14"/>
        <color theme="1"/>
        <rFont val="Calibri"/>
        <family val="2"/>
        <charset val="238"/>
        <scheme val="minor"/>
      </rPr>
      <t xml:space="preserve"> (s) </t>
    </r>
  </si>
  <si>
    <r>
      <t xml:space="preserve">Iznos ukupno fakturirane (u trenutku raskida Ugovora) naknade za energetsku uslugu u Razdoblju do završetka Energetske obnove, </t>
    </r>
    <r>
      <rPr>
        <sz val="14"/>
        <color theme="1"/>
        <rFont val="Calibri"/>
        <family val="2"/>
        <charset val="238"/>
        <scheme val="minor"/>
      </rPr>
      <t>(N</t>
    </r>
    <r>
      <rPr>
        <vertAlign val="subscript"/>
        <sz val="14"/>
        <color theme="1"/>
        <rFont val="Calibri"/>
        <family val="2"/>
        <charset val="238"/>
        <scheme val="minor"/>
      </rPr>
      <t>f</t>
    </r>
    <r>
      <rPr>
        <sz val="14"/>
        <color theme="1"/>
        <rFont val="Calibri"/>
        <family val="2"/>
        <charset val="238"/>
        <scheme val="minor"/>
      </rPr>
      <t xml:space="preserve">) </t>
    </r>
  </si>
  <si>
    <r>
      <t xml:space="preserve">Broj mjesečnih naknada za energetsku uslugu u Razdoblju ostvarenja ušteda, koje je Pružatelj fakturirao Korisniku do trenutka raskida Ugovora, </t>
    </r>
    <r>
      <rPr>
        <sz val="14"/>
        <color theme="1"/>
        <rFont val="Calibri"/>
        <family val="2"/>
        <charset val="238"/>
        <scheme val="minor"/>
      </rPr>
      <t xml:space="preserve">(f) </t>
    </r>
  </si>
  <si>
    <r>
      <t xml:space="preserve">Godišnja naknada za energetsku uslugu u razdoblju ostvarenja ušteda temeljem Zajamčene uštede energije, </t>
    </r>
    <r>
      <rPr>
        <sz val="14"/>
        <color theme="1"/>
        <rFont val="Calibri"/>
        <family val="2"/>
        <charset val="238"/>
        <scheme val="minor"/>
      </rPr>
      <t>(N</t>
    </r>
    <r>
      <rPr>
        <vertAlign val="subscript"/>
        <sz val="14"/>
        <color theme="1"/>
        <rFont val="Calibri"/>
        <family val="2"/>
        <charset val="238"/>
        <scheme val="minor"/>
      </rPr>
      <t>z</t>
    </r>
    <r>
      <rPr>
        <sz val="14"/>
        <color theme="1"/>
        <rFont val="Calibri"/>
        <family val="2"/>
        <charset val="238"/>
        <scheme val="minor"/>
      </rPr>
      <t xml:space="preserve">) </t>
    </r>
  </si>
  <si>
    <t>Napomene:
Potrebno je popuniti (unesti vrijednosti) u zeleno označena polja (stavke 1, 2, 3, 4, 5, 6, 7, 9 i 12), a ostale vrijednosti se automatski izračunavaju. 
Sve novčane vrijednosti se upisuju i iskazuju bez pdv-a, u eurima.
Ovom izračunu prilaže se tablica: "Projekcija neostvarenih mjesečnih prihoda i rashoda Pružatelja u ugovornom Razdoblju ostvarenja ušteda, a koje bi Pružatelj ostvario od trenuka raskida Ugovora do redovnog isteka Ugovora u slučaju da nije nastupio raskid Ugovora uslijed krivnje Korisnika"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</si>
</sst>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"/>
    <numFmt numFmtId="165" formatCode="#,##0.0000"/>
  </numFmts>
  <fonts count="1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vertAlign val="subscript"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vertAlign val="subscript"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4" fontId="4" fillId="2" borderId="11" xfId="0" applyNumberFormat="1" applyFont="1" applyFill="1" applyBorder="1" applyAlignment="1" applyProtection="1">
      <alignment vertical="center"/>
      <protection locked="0"/>
    </xf>
    <xf numFmtId="4" fontId="0" fillId="2" borderId="14" xfId="0" applyNumberFormat="1" applyFill="1" applyBorder="1" applyAlignment="1" applyProtection="1">
      <alignment vertical="center"/>
      <protection locked="0"/>
    </xf>
    <xf numFmtId="3" fontId="0" fillId="2" borderId="14" xfId="0" applyNumberFormat="1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10" fontId="0" fillId="2" borderId="14" xfId="0" applyNumberFormat="1" applyFill="1" applyBorder="1" applyAlignment="1" applyProtection="1">
      <alignment vertical="center"/>
      <protection locked="0"/>
    </xf>
    <xf numFmtId="10" fontId="0" fillId="2" borderId="8" xfId="0" applyNumberFormat="1" applyFill="1" applyBorder="1" applyAlignment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4" xfId="0" applyNumberForma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4" fontId="8" fillId="0" borderId="28" xfId="0" applyNumberFormat="1" applyFont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4" fontId="0" fillId="0" borderId="0" xfId="0" applyNumberFormat="1"/>
    <xf numFmtId="3" fontId="0" fillId="0" borderId="5" xfId="0" applyNumberFormat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0" fillId="0" borderId="5" xfId="0" applyNumberFormat="1" applyBorder="1"/>
    <xf numFmtId="3" fontId="0" fillId="0" borderId="14" xfId="0" applyNumberFormat="1" applyBorder="1" applyAlignment="1">
      <alignment horizontal="center" vertical="center" wrapText="1"/>
    </xf>
    <xf numFmtId="4" fontId="0" fillId="0" borderId="36" xfId="0" applyNumberFormat="1" applyBorder="1" applyAlignment="1">
      <alignment vertical="center"/>
    </xf>
    <xf numFmtId="4" fontId="0" fillId="0" borderId="14" xfId="0" applyNumberFormat="1" applyBorder="1"/>
    <xf numFmtId="3" fontId="0" fillId="0" borderId="8" xfId="0" applyNumberFormat="1" applyBorder="1" applyAlignment="1">
      <alignment horizontal="center" vertical="center" wrapText="1"/>
    </xf>
    <xf numFmtId="4" fontId="0" fillId="0" borderId="39" xfId="0" applyNumberFormat="1" applyBorder="1" applyAlignment="1">
      <alignment vertical="center"/>
    </xf>
    <xf numFmtId="4" fontId="0" fillId="0" borderId="8" xfId="0" applyNumberFormat="1" applyBorder="1"/>
    <xf numFmtId="4" fontId="0" fillId="0" borderId="5" xfId="0" applyNumberFormat="1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5" fillId="0" borderId="0" xfId="0" applyFont="1"/>
    <xf numFmtId="40" fontId="0" fillId="0" borderId="0" xfId="0" applyNumberFormat="1"/>
    <xf numFmtId="165" fontId="0" fillId="2" borderId="14" xfId="0" applyNumberFormat="1" applyFill="1" applyBorder="1" applyAlignment="1" applyProtection="1">
      <alignment vertical="center"/>
      <protection locked="0"/>
    </xf>
    <xf numFmtId="0" fontId="0" fillId="0" borderId="14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right" vertical="center"/>
    </xf>
    <xf numFmtId="4" fontId="0" fillId="0" borderId="37" xfId="0" applyNumberFormat="1" applyBorder="1" applyAlignment="1">
      <alignment horizontal="center"/>
    </xf>
    <xf numFmtId="4" fontId="0" fillId="0" borderId="38" xfId="0" applyNumberFormat="1" applyBorder="1" applyAlignment="1">
      <alignment horizontal="center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4" fontId="8" fillId="0" borderId="26" xfId="0" applyNumberFormat="1" applyFont="1" applyBorder="1" applyAlignment="1">
      <alignment horizontal="center" vertical="center" wrapText="1"/>
    </xf>
    <xf numFmtId="4" fontId="8" fillId="0" borderId="27" xfId="0" applyNumberFormat="1" applyFont="1" applyBorder="1" applyAlignment="1">
      <alignment horizontal="center" vertical="center" wrapText="1"/>
    </xf>
    <xf numFmtId="4" fontId="11" fillId="0" borderId="29" xfId="0" applyNumberFormat="1" applyFont="1" applyBorder="1" applyAlignment="1">
      <alignment horizontal="center" vertical="center" wrapText="1"/>
    </xf>
    <xf numFmtId="4" fontId="11" fillId="0" borderId="30" xfId="0" applyNumberFormat="1" applyFont="1" applyBorder="1" applyAlignment="1">
      <alignment horizontal="center" vertical="center" wrapText="1"/>
    </xf>
    <xf numFmtId="3" fontId="14" fillId="0" borderId="31" xfId="0" applyNumberFormat="1" applyFont="1" applyBorder="1" applyAlignment="1">
      <alignment horizontal="center" vertical="center" wrapText="1"/>
    </xf>
    <xf numFmtId="3" fontId="14" fillId="0" borderId="32" xfId="0" applyNumberFormat="1" applyFont="1" applyBorder="1" applyAlignment="1">
      <alignment horizontal="center" vertical="center" wrapText="1"/>
    </xf>
    <xf numFmtId="3" fontId="14" fillId="0" borderId="34" xfId="0" applyNumberFormat="1" applyFont="1" applyBorder="1" applyAlignment="1">
      <alignment horizontal="center" vertical="center" wrapText="1"/>
    </xf>
    <xf numFmtId="3" fontId="14" fillId="0" borderId="35" xfId="0" applyNumberFormat="1" applyFont="1" applyBorder="1" applyAlignment="1">
      <alignment horizontal="center" vertical="center" wrapText="1"/>
    </xf>
    <xf numFmtId="3" fontId="14" fillId="0" borderId="26" xfId="0" applyNumberFormat="1" applyFont="1" applyBorder="1" applyAlignment="1">
      <alignment horizontal="center" vertical="center" wrapText="1"/>
    </xf>
    <xf numFmtId="3" fontId="14" fillId="0" borderId="27" xfId="0" applyNumberFormat="1" applyFont="1" applyBorder="1" applyAlignment="1">
      <alignment horizontal="center" vertical="center" wrapText="1"/>
    </xf>
    <xf numFmtId="4" fontId="0" fillId="0" borderId="24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29" xfId="0" applyNumberFormat="1" applyBorder="1" applyAlignment="1">
      <alignment horizontal="center"/>
    </xf>
    <xf numFmtId="4" fontId="0" fillId="0" borderId="30" xfId="0" applyNumberFormat="1" applyBorder="1" applyAlignment="1">
      <alignment horizontal="center"/>
    </xf>
    <xf numFmtId="1" fontId="14" fillId="0" borderId="31" xfId="0" applyNumberFormat="1" applyFont="1" applyBorder="1" applyAlignment="1">
      <alignment horizontal="center" vertical="center" wrapText="1"/>
    </xf>
    <xf numFmtId="1" fontId="14" fillId="0" borderId="32" xfId="0" applyNumberFormat="1" applyFont="1" applyBorder="1" applyAlignment="1">
      <alignment horizontal="center" vertical="center" wrapText="1"/>
    </xf>
    <xf numFmtId="1" fontId="14" fillId="0" borderId="34" xfId="0" applyNumberFormat="1" applyFont="1" applyBorder="1" applyAlignment="1">
      <alignment horizontal="center" vertical="center" wrapText="1"/>
    </xf>
    <xf numFmtId="1" fontId="14" fillId="0" borderId="35" xfId="0" applyNumberFormat="1" applyFont="1" applyBorder="1" applyAlignment="1">
      <alignment horizontal="center" vertical="center" wrapText="1"/>
    </xf>
    <xf numFmtId="1" fontId="14" fillId="0" borderId="26" xfId="0" applyNumberFormat="1" applyFont="1" applyBorder="1" applyAlignment="1">
      <alignment horizontal="center" vertical="center" wrapText="1"/>
    </xf>
    <xf numFmtId="1" fontId="1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E674D-DE43-4CAB-AB87-7B3B00602200}">
  <sheetPr>
    <pageSetUpPr fitToPage="1"/>
  </sheetPr>
  <dimension ref="A1:I354"/>
  <sheetViews>
    <sheetView tabSelected="1" zoomScale="130" zoomScaleNormal="130" workbookViewId="0">
      <selection activeCell="J6" sqref="J6"/>
    </sheetView>
  </sheetViews>
  <sheetFormatPr defaultRowHeight="15" x14ac:dyDescent="0.25"/>
  <cols>
    <col min="1" max="1" width="3.85546875" customWidth="1"/>
    <col min="2" max="2" width="2.7109375" customWidth="1"/>
    <col min="3" max="4" width="7.42578125" customWidth="1"/>
    <col min="5" max="5" width="19.7109375" customWidth="1"/>
    <col min="6" max="6" width="22" customWidth="1"/>
    <col min="7" max="7" width="18.5703125" customWidth="1"/>
    <col min="8" max="8" width="6.5703125" customWidth="1"/>
  </cols>
  <sheetData>
    <row r="1" spans="1:8" ht="21" customHeight="1" thickBot="1" x14ac:dyDescent="0.3">
      <c r="A1" s="41" t="s">
        <v>17</v>
      </c>
      <c r="B1" s="42"/>
      <c r="C1" s="42"/>
      <c r="D1" s="42"/>
      <c r="E1" s="42"/>
      <c r="F1" s="42"/>
      <c r="G1" s="42"/>
      <c r="H1" s="43"/>
    </row>
    <row r="2" spans="1:8" ht="28.5" customHeight="1" x14ac:dyDescent="0.25">
      <c r="A2" s="44" t="s">
        <v>0</v>
      </c>
      <c r="B2" s="45"/>
      <c r="C2" s="45"/>
      <c r="D2" s="45"/>
      <c r="E2" s="45"/>
      <c r="F2" s="45"/>
      <c r="G2" s="45"/>
      <c r="H2" s="46"/>
    </row>
    <row r="3" spans="1:8" ht="22.5" customHeight="1" thickBot="1" x14ac:dyDescent="0.3">
      <c r="A3" s="47"/>
      <c r="B3" s="48"/>
      <c r="C3" s="48"/>
      <c r="D3" s="48"/>
      <c r="E3" s="48"/>
      <c r="F3" s="48"/>
      <c r="G3" s="48"/>
      <c r="H3" s="49"/>
    </row>
    <row r="4" spans="1:8" ht="24" customHeight="1" x14ac:dyDescent="0.25">
      <c r="A4" s="7">
        <v>1</v>
      </c>
      <c r="B4" s="50" t="s">
        <v>20</v>
      </c>
      <c r="C4" s="50"/>
      <c r="D4" s="50"/>
      <c r="E4" s="50"/>
      <c r="F4" s="50"/>
      <c r="G4" s="1"/>
      <c r="H4" s="8" t="s">
        <v>1</v>
      </c>
    </row>
    <row r="5" spans="1:8" ht="42.95" customHeight="1" x14ac:dyDescent="0.25">
      <c r="A5" s="9">
        <v>2</v>
      </c>
      <c r="B5" s="36" t="s">
        <v>24</v>
      </c>
      <c r="C5" s="36"/>
      <c r="D5" s="36"/>
      <c r="E5" s="36"/>
      <c r="F5" s="36"/>
      <c r="G5" s="2"/>
      <c r="H5" s="10" t="s">
        <v>1</v>
      </c>
    </row>
    <row r="6" spans="1:8" ht="42.95" customHeight="1" x14ac:dyDescent="0.25">
      <c r="A6" s="9">
        <v>3</v>
      </c>
      <c r="B6" s="36" t="s">
        <v>19</v>
      </c>
      <c r="C6" s="36"/>
      <c r="D6" s="36"/>
      <c r="E6" s="36"/>
      <c r="F6" s="36"/>
      <c r="G6" s="2"/>
      <c r="H6" s="10" t="s">
        <v>1</v>
      </c>
    </row>
    <row r="7" spans="1:8" ht="42.95" customHeight="1" x14ac:dyDescent="0.25">
      <c r="A7" s="9">
        <v>4</v>
      </c>
      <c r="B7" s="36" t="s">
        <v>22</v>
      </c>
      <c r="C7" s="36"/>
      <c r="D7" s="36"/>
      <c r="E7" s="36"/>
      <c r="F7" s="36"/>
      <c r="G7" s="2"/>
      <c r="H7" s="10" t="s">
        <v>1</v>
      </c>
    </row>
    <row r="8" spans="1:8" ht="42.95" customHeight="1" x14ac:dyDescent="0.25">
      <c r="A8" s="9">
        <v>5</v>
      </c>
      <c r="B8" s="36" t="s">
        <v>18</v>
      </c>
      <c r="C8" s="36"/>
      <c r="D8" s="36"/>
      <c r="E8" s="36"/>
      <c r="F8" s="36"/>
      <c r="G8" s="35"/>
      <c r="H8" s="10"/>
    </row>
    <row r="9" spans="1:8" ht="24" customHeight="1" x14ac:dyDescent="0.25">
      <c r="A9" s="9">
        <v>6</v>
      </c>
      <c r="B9" s="36" t="s">
        <v>2</v>
      </c>
      <c r="C9" s="36"/>
      <c r="D9" s="36"/>
      <c r="E9" s="36"/>
      <c r="F9" s="36"/>
      <c r="G9" s="3"/>
      <c r="H9" s="10" t="s">
        <v>3</v>
      </c>
    </row>
    <row r="10" spans="1:8" ht="57" customHeight="1" x14ac:dyDescent="0.25">
      <c r="A10" s="9">
        <v>7</v>
      </c>
      <c r="B10" s="36" t="s">
        <v>23</v>
      </c>
      <c r="C10" s="36"/>
      <c r="D10" s="36"/>
      <c r="E10" s="36"/>
      <c r="F10" s="36"/>
      <c r="G10" s="4"/>
      <c r="H10" s="10"/>
    </row>
    <row r="11" spans="1:8" ht="57" customHeight="1" x14ac:dyDescent="0.25">
      <c r="A11" s="9">
        <v>8</v>
      </c>
      <c r="B11" s="36" t="s">
        <v>4</v>
      </c>
      <c r="C11" s="36"/>
      <c r="D11" s="36"/>
      <c r="E11" s="36"/>
      <c r="F11" s="36"/>
      <c r="G11" s="11">
        <f>G9*12-G10</f>
        <v>0</v>
      </c>
      <c r="H11" s="10"/>
    </row>
    <row r="12" spans="1:8" ht="57" customHeight="1" x14ac:dyDescent="0.25">
      <c r="A12" s="9">
        <v>9</v>
      </c>
      <c r="B12" s="36" t="s">
        <v>21</v>
      </c>
      <c r="C12" s="36"/>
      <c r="D12" s="36"/>
      <c r="E12" s="36"/>
      <c r="F12" s="36"/>
      <c r="G12" s="5"/>
      <c r="H12" s="10"/>
    </row>
    <row r="13" spans="1:8" ht="42.95" customHeight="1" x14ac:dyDescent="0.25">
      <c r="A13" s="9">
        <v>10</v>
      </c>
      <c r="B13" s="36" t="s">
        <v>5</v>
      </c>
      <c r="C13" s="36"/>
      <c r="D13" s="36"/>
      <c r="E13" s="36"/>
      <c r="F13" s="36"/>
      <c r="G13" s="12">
        <v>3.5599999999999998E-4</v>
      </c>
      <c r="H13" s="10"/>
    </row>
    <row r="14" spans="1:8" ht="42.95" customHeight="1" x14ac:dyDescent="0.25">
      <c r="A14" s="9">
        <v>11</v>
      </c>
      <c r="B14" s="36" t="s">
        <v>6</v>
      </c>
      <c r="C14" s="36"/>
      <c r="D14" s="36"/>
      <c r="E14" s="36"/>
      <c r="F14" s="36"/>
      <c r="G14" s="12">
        <v>1.00124148</v>
      </c>
      <c r="H14" s="10"/>
    </row>
    <row r="15" spans="1:8" ht="24" customHeight="1" thickBot="1" x14ac:dyDescent="0.3">
      <c r="A15" s="13">
        <v>12</v>
      </c>
      <c r="B15" s="37" t="s">
        <v>7</v>
      </c>
      <c r="C15" s="37"/>
      <c r="D15" s="37"/>
      <c r="E15" s="37"/>
      <c r="F15" s="37"/>
      <c r="G15" s="6"/>
      <c r="H15" s="14"/>
    </row>
    <row r="16" spans="1:8" ht="74.25" customHeight="1" thickBot="1" x14ac:dyDescent="0.3">
      <c r="A16" s="38" t="s">
        <v>8</v>
      </c>
      <c r="B16" s="39"/>
      <c r="C16" s="39"/>
      <c r="D16" s="39"/>
      <c r="E16" s="39"/>
      <c r="F16" s="40"/>
      <c r="G16" s="15" t="str">
        <f>IF(OR(G4="",G5="",G6="",G7="",G8="",G9="",G10="",G12="",G15=""),"",((1+G12)*((G6*G8-G7)+G8*NPV(G15/12,G20:G199))))</f>
        <v/>
      </c>
      <c r="H16" s="16" t="s">
        <v>1</v>
      </c>
    </row>
    <row r="17" spans="1:9" ht="102.75" customHeight="1" thickBot="1" x14ac:dyDescent="0.3">
      <c r="A17" s="53" t="s">
        <v>25</v>
      </c>
      <c r="B17" s="54"/>
      <c r="C17" s="54"/>
      <c r="D17" s="54"/>
      <c r="E17" s="54"/>
      <c r="F17" s="54"/>
      <c r="G17" s="54"/>
      <c r="H17" s="55"/>
    </row>
    <row r="18" spans="1:9" ht="72.75" customHeight="1" x14ac:dyDescent="0.25">
      <c r="A18" s="56" t="s">
        <v>9</v>
      </c>
      <c r="B18" s="57"/>
      <c r="C18" s="58"/>
      <c r="D18" s="59" t="s">
        <v>10</v>
      </c>
      <c r="E18" s="57"/>
      <c r="F18" s="57"/>
      <c r="G18" s="57"/>
      <c r="H18" s="60"/>
    </row>
    <row r="19" spans="1:9" ht="64.5" customHeight="1" thickBot="1" x14ac:dyDescent="0.3">
      <c r="A19" s="61" t="s">
        <v>11</v>
      </c>
      <c r="B19" s="62"/>
      <c r="C19" s="17" t="s">
        <v>12</v>
      </c>
      <c r="D19" s="18" t="s">
        <v>13</v>
      </c>
      <c r="E19" s="18" t="s">
        <v>14</v>
      </c>
      <c r="F19" s="19" t="s">
        <v>15</v>
      </c>
      <c r="G19" s="63" t="s">
        <v>16</v>
      </c>
      <c r="H19" s="64"/>
      <c r="I19" s="20"/>
    </row>
    <row r="20" spans="1:9" x14ac:dyDescent="0.25">
      <c r="A20" s="65">
        <v>1</v>
      </c>
      <c r="B20" s="66"/>
      <c r="C20" s="21">
        <v>1</v>
      </c>
      <c r="D20" s="21" t="str">
        <f>IF(OR(C20="",G$10=""),"",IF(C20&lt;=G$10,"",C20-G$10))</f>
        <v/>
      </c>
      <c r="E20" s="22" t="str">
        <f>IF(OR(D20="",G$5=""),"",G$5/12)</f>
        <v/>
      </c>
      <c r="F20" s="23" t="str">
        <f t="shared" ref="F20:F51" si="0">IF(OR(D20="",G$4="",G$13="",G$14=""),"",ROUND(G$4*G$13*POWER(G$14,D20),2))</f>
        <v/>
      </c>
      <c r="G20" s="71" t="str">
        <f>IF(D20="","",E20-F20)</f>
        <v/>
      </c>
      <c r="H20" s="72"/>
      <c r="I20" s="20"/>
    </row>
    <row r="21" spans="1:9" x14ac:dyDescent="0.25">
      <c r="A21" s="67"/>
      <c r="B21" s="68"/>
      <c r="C21" s="24">
        <v>2</v>
      </c>
      <c r="D21" s="24" t="str">
        <f t="shared" ref="D21:D84" si="1">IF(OR(C21="",G$10=""),"",IF(C21&lt;=G$10,"",C21-G$10))</f>
        <v/>
      </c>
      <c r="E21" s="25" t="str">
        <f t="shared" ref="E21:E84" si="2">IF(OR(D21="",G$5=""),"",G$5/12)</f>
        <v/>
      </c>
      <c r="F21" s="26" t="str">
        <f t="shared" si="0"/>
        <v/>
      </c>
      <c r="G21" s="51" t="str">
        <f t="shared" ref="G21:G84" si="3">IF(D21="","",E21-F21)</f>
        <v/>
      </c>
      <c r="H21" s="52"/>
      <c r="I21" s="20"/>
    </row>
    <row r="22" spans="1:9" x14ac:dyDescent="0.25">
      <c r="A22" s="67"/>
      <c r="B22" s="68"/>
      <c r="C22" s="24">
        <v>3</v>
      </c>
      <c r="D22" s="24" t="str">
        <f t="shared" si="1"/>
        <v/>
      </c>
      <c r="E22" s="25" t="str">
        <f t="shared" si="2"/>
        <v/>
      </c>
      <c r="F22" s="26" t="str">
        <f t="shared" si="0"/>
        <v/>
      </c>
      <c r="G22" s="51" t="str">
        <f t="shared" si="3"/>
        <v/>
      </c>
      <c r="H22" s="52"/>
      <c r="I22" s="20"/>
    </row>
    <row r="23" spans="1:9" x14ac:dyDescent="0.25">
      <c r="A23" s="67"/>
      <c r="B23" s="68"/>
      <c r="C23" s="24">
        <v>4</v>
      </c>
      <c r="D23" s="24" t="str">
        <f t="shared" si="1"/>
        <v/>
      </c>
      <c r="E23" s="25" t="str">
        <f t="shared" si="2"/>
        <v/>
      </c>
      <c r="F23" s="26" t="str">
        <f t="shared" si="0"/>
        <v/>
      </c>
      <c r="G23" s="51" t="str">
        <f t="shared" si="3"/>
        <v/>
      </c>
      <c r="H23" s="52"/>
      <c r="I23" s="20"/>
    </row>
    <row r="24" spans="1:9" x14ac:dyDescent="0.25">
      <c r="A24" s="67"/>
      <c r="B24" s="68"/>
      <c r="C24" s="24">
        <v>5</v>
      </c>
      <c r="D24" s="24" t="str">
        <f t="shared" si="1"/>
        <v/>
      </c>
      <c r="E24" s="25" t="str">
        <f t="shared" si="2"/>
        <v/>
      </c>
      <c r="F24" s="26" t="str">
        <f t="shared" si="0"/>
        <v/>
      </c>
      <c r="G24" s="51" t="str">
        <f t="shared" si="3"/>
        <v/>
      </c>
      <c r="H24" s="52"/>
      <c r="I24" s="20"/>
    </row>
    <row r="25" spans="1:9" x14ac:dyDescent="0.25">
      <c r="A25" s="67"/>
      <c r="B25" s="68"/>
      <c r="C25" s="24">
        <v>6</v>
      </c>
      <c r="D25" s="24" t="str">
        <f t="shared" si="1"/>
        <v/>
      </c>
      <c r="E25" s="25" t="str">
        <f t="shared" si="2"/>
        <v/>
      </c>
      <c r="F25" s="26" t="str">
        <f t="shared" si="0"/>
        <v/>
      </c>
      <c r="G25" s="51" t="str">
        <f t="shared" si="3"/>
        <v/>
      </c>
      <c r="H25" s="52"/>
      <c r="I25" s="20"/>
    </row>
    <row r="26" spans="1:9" x14ac:dyDescent="0.25">
      <c r="A26" s="67"/>
      <c r="B26" s="68"/>
      <c r="C26" s="24">
        <v>7</v>
      </c>
      <c r="D26" s="24" t="str">
        <f t="shared" si="1"/>
        <v/>
      </c>
      <c r="E26" s="25" t="str">
        <f t="shared" si="2"/>
        <v/>
      </c>
      <c r="F26" s="26" t="str">
        <f t="shared" si="0"/>
        <v/>
      </c>
      <c r="G26" s="51" t="str">
        <f t="shared" si="3"/>
        <v/>
      </c>
      <c r="H26" s="52"/>
      <c r="I26" s="20"/>
    </row>
    <row r="27" spans="1:9" x14ac:dyDescent="0.25">
      <c r="A27" s="67"/>
      <c r="B27" s="68"/>
      <c r="C27" s="24">
        <v>8</v>
      </c>
      <c r="D27" s="24" t="str">
        <f t="shared" si="1"/>
        <v/>
      </c>
      <c r="E27" s="25" t="str">
        <f t="shared" si="2"/>
        <v/>
      </c>
      <c r="F27" s="26" t="str">
        <f t="shared" si="0"/>
        <v/>
      </c>
      <c r="G27" s="51" t="str">
        <f t="shared" si="3"/>
        <v/>
      </c>
      <c r="H27" s="52"/>
      <c r="I27" s="20"/>
    </row>
    <row r="28" spans="1:9" x14ac:dyDescent="0.25">
      <c r="A28" s="67"/>
      <c r="B28" s="68"/>
      <c r="C28" s="24">
        <v>9</v>
      </c>
      <c r="D28" s="24" t="str">
        <f t="shared" si="1"/>
        <v/>
      </c>
      <c r="E28" s="25" t="str">
        <f t="shared" si="2"/>
        <v/>
      </c>
      <c r="F28" s="26" t="str">
        <f t="shared" si="0"/>
        <v/>
      </c>
      <c r="G28" s="51" t="str">
        <f t="shared" si="3"/>
        <v/>
      </c>
      <c r="H28" s="52"/>
      <c r="I28" s="20"/>
    </row>
    <row r="29" spans="1:9" x14ac:dyDescent="0.25">
      <c r="A29" s="67"/>
      <c r="B29" s="68"/>
      <c r="C29" s="24">
        <v>10</v>
      </c>
      <c r="D29" s="24" t="str">
        <f t="shared" si="1"/>
        <v/>
      </c>
      <c r="E29" s="25" t="str">
        <f t="shared" si="2"/>
        <v/>
      </c>
      <c r="F29" s="26" t="str">
        <f t="shared" si="0"/>
        <v/>
      </c>
      <c r="G29" s="51" t="str">
        <f t="shared" si="3"/>
        <v/>
      </c>
      <c r="H29" s="52"/>
      <c r="I29" s="20"/>
    </row>
    <row r="30" spans="1:9" x14ac:dyDescent="0.25">
      <c r="A30" s="67"/>
      <c r="B30" s="68"/>
      <c r="C30" s="24">
        <v>11</v>
      </c>
      <c r="D30" s="24" t="str">
        <f t="shared" si="1"/>
        <v/>
      </c>
      <c r="E30" s="25" t="str">
        <f t="shared" si="2"/>
        <v/>
      </c>
      <c r="F30" s="26" t="str">
        <f t="shared" si="0"/>
        <v/>
      </c>
      <c r="G30" s="51" t="str">
        <f t="shared" si="3"/>
        <v/>
      </c>
      <c r="H30" s="52"/>
      <c r="I30" s="20"/>
    </row>
    <row r="31" spans="1:9" ht="15.75" thickBot="1" x14ac:dyDescent="0.3">
      <c r="A31" s="69"/>
      <c r="B31" s="70"/>
      <c r="C31" s="27">
        <v>12</v>
      </c>
      <c r="D31" s="27" t="str">
        <f t="shared" si="1"/>
        <v/>
      </c>
      <c r="E31" s="28" t="str">
        <f t="shared" si="2"/>
        <v/>
      </c>
      <c r="F31" s="29" t="str">
        <f t="shared" si="0"/>
        <v/>
      </c>
      <c r="G31" s="73" t="str">
        <f t="shared" si="3"/>
        <v/>
      </c>
      <c r="H31" s="74"/>
      <c r="I31" s="20"/>
    </row>
    <row r="32" spans="1:9" x14ac:dyDescent="0.25">
      <c r="A32" s="75">
        <v>2</v>
      </c>
      <c r="B32" s="76"/>
      <c r="C32" s="21">
        <v>13</v>
      </c>
      <c r="D32" s="21" t="str">
        <f t="shared" si="1"/>
        <v/>
      </c>
      <c r="E32" s="22" t="str">
        <f t="shared" si="2"/>
        <v/>
      </c>
      <c r="F32" s="23" t="str">
        <f t="shared" si="0"/>
        <v/>
      </c>
      <c r="G32" s="71" t="str">
        <f t="shared" si="3"/>
        <v/>
      </c>
      <c r="H32" s="72"/>
      <c r="I32" s="20"/>
    </row>
    <row r="33" spans="1:9" x14ac:dyDescent="0.25">
      <c r="A33" s="77"/>
      <c r="B33" s="78"/>
      <c r="C33" s="24">
        <v>14</v>
      </c>
      <c r="D33" s="24" t="str">
        <f t="shared" si="1"/>
        <v/>
      </c>
      <c r="E33" s="25" t="str">
        <f t="shared" si="2"/>
        <v/>
      </c>
      <c r="F33" s="26" t="str">
        <f t="shared" si="0"/>
        <v/>
      </c>
      <c r="G33" s="51" t="str">
        <f t="shared" si="3"/>
        <v/>
      </c>
      <c r="H33" s="52"/>
      <c r="I33" s="20"/>
    </row>
    <row r="34" spans="1:9" x14ac:dyDescent="0.25">
      <c r="A34" s="77"/>
      <c r="B34" s="78"/>
      <c r="C34" s="24">
        <v>15</v>
      </c>
      <c r="D34" s="24" t="str">
        <f t="shared" si="1"/>
        <v/>
      </c>
      <c r="E34" s="25" t="str">
        <f t="shared" si="2"/>
        <v/>
      </c>
      <c r="F34" s="26" t="str">
        <f t="shared" si="0"/>
        <v/>
      </c>
      <c r="G34" s="51" t="str">
        <f t="shared" si="3"/>
        <v/>
      </c>
      <c r="H34" s="52"/>
      <c r="I34" s="20"/>
    </row>
    <row r="35" spans="1:9" x14ac:dyDescent="0.25">
      <c r="A35" s="77"/>
      <c r="B35" s="78"/>
      <c r="C35" s="24">
        <v>16</v>
      </c>
      <c r="D35" s="24" t="str">
        <f t="shared" si="1"/>
        <v/>
      </c>
      <c r="E35" s="25" t="str">
        <f t="shared" si="2"/>
        <v/>
      </c>
      <c r="F35" s="26" t="str">
        <f t="shared" si="0"/>
        <v/>
      </c>
      <c r="G35" s="51" t="str">
        <f t="shared" si="3"/>
        <v/>
      </c>
      <c r="H35" s="52"/>
      <c r="I35" s="20"/>
    </row>
    <row r="36" spans="1:9" x14ac:dyDescent="0.25">
      <c r="A36" s="77"/>
      <c r="B36" s="78"/>
      <c r="C36" s="24">
        <v>17</v>
      </c>
      <c r="D36" s="24" t="str">
        <f t="shared" si="1"/>
        <v/>
      </c>
      <c r="E36" s="25" t="str">
        <f t="shared" si="2"/>
        <v/>
      </c>
      <c r="F36" s="26" t="str">
        <f t="shared" si="0"/>
        <v/>
      </c>
      <c r="G36" s="51" t="str">
        <f t="shared" si="3"/>
        <v/>
      </c>
      <c r="H36" s="52"/>
      <c r="I36" s="20"/>
    </row>
    <row r="37" spans="1:9" x14ac:dyDescent="0.25">
      <c r="A37" s="77"/>
      <c r="B37" s="78"/>
      <c r="C37" s="24">
        <v>18</v>
      </c>
      <c r="D37" s="24" t="str">
        <f t="shared" si="1"/>
        <v/>
      </c>
      <c r="E37" s="25" t="str">
        <f t="shared" si="2"/>
        <v/>
      </c>
      <c r="F37" s="26" t="str">
        <f t="shared" si="0"/>
        <v/>
      </c>
      <c r="G37" s="51" t="str">
        <f t="shared" si="3"/>
        <v/>
      </c>
      <c r="H37" s="52"/>
      <c r="I37" s="20"/>
    </row>
    <row r="38" spans="1:9" x14ac:dyDescent="0.25">
      <c r="A38" s="77"/>
      <c r="B38" s="78"/>
      <c r="C38" s="24">
        <v>19</v>
      </c>
      <c r="D38" s="24" t="str">
        <f t="shared" si="1"/>
        <v/>
      </c>
      <c r="E38" s="25" t="str">
        <f t="shared" si="2"/>
        <v/>
      </c>
      <c r="F38" s="26" t="str">
        <f t="shared" si="0"/>
        <v/>
      </c>
      <c r="G38" s="51" t="str">
        <f t="shared" si="3"/>
        <v/>
      </c>
      <c r="H38" s="52"/>
      <c r="I38" s="20"/>
    </row>
    <row r="39" spans="1:9" x14ac:dyDescent="0.25">
      <c r="A39" s="77"/>
      <c r="B39" s="78"/>
      <c r="C39" s="24">
        <v>20</v>
      </c>
      <c r="D39" s="24" t="str">
        <f t="shared" si="1"/>
        <v/>
      </c>
      <c r="E39" s="25" t="str">
        <f t="shared" si="2"/>
        <v/>
      </c>
      <c r="F39" s="26" t="str">
        <f t="shared" si="0"/>
        <v/>
      </c>
      <c r="G39" s="51" t="str">
        <f t="shared" si="3"/>
        <v/>
      </c>
      <c r="H39" s="52"/>
      <c r="I39" s="20"/>
    </row>
    <row r="40" spans="1:9" x14ac:dyDescent="0.25">
      <c r="A40" s="77"/>
      <c r="B40" s="78"/>
      <c r="C40" s="24">
        <v>21</v>
      </c>
      <c r="D40" s="24" t="str">
        <f t="shared" si="1"/>
        <v/>
      </c>
      <c r="E40" s="25" t="str">
        <f t="shared" si="2"/>
        <v/>
      </c>
      <c r="F40" s="26" t="str">
        <f t="shared" si="0"/>
        <v/>
      </c>
      <c r="G40" s="51" t="str">
        <f t="shared" si="3"/>
        <v/>
      </c>
      <c r="H40" s="52"/>
    </row>
    <row r="41" spans="1:9" x14ac:dyDescent="0.25">
      <c r="A41" s="77"/>
      <c r="B41" s="78"/>
      <c r="C41" s="24">
        <v>22</v>
      </c>
      <c r="D41" s="24" t="str">
        <f t="shared" si="1"/>
        <v/>
      </c>
      <c r="E41" s="25" t="str">
        <f t="shared" si="2"/>
        <v/>
      </c>
      <c r="F41" s="26" t="str">
        <f t="shared" si="0"/>
        <v/>
      </c>
      <c r="G41" s="51" t="str">
        <f t="shared" si="3"/>
        <v/>
      </c>
      <c r="H41" s="52"/>
    </row>
    <row r="42" spans="1:9" x14ac:dyDescent="0.25">
      <c r="A42" s="77"/>
      <c r="B42" s="78"/>
      <c r="C42" s="24">
        <v>23</v>
      </c>
      <c r="D42" s="24" t="str">
        <f t="shared" si="1"/>
        <v/>
      </c>
      <c r="E42" s="25" t="str">
        <f t="shared" si="2"/>
        <v/>
      </c>
      <c r="F42" s="26" t="str">
        <f t="shared" si="0"/>
        <v/>
      </c>
      <c r="G42" s="51" t="str">
        <f t="shared" si="3"/>
        <v/>
      </c>
      <c r="H42" s="52"/>
    </row>
    <row r="43" spans="1:9" ht="15.75" thickBot="1" x14ac:dyDescent="0.3">
      <c r="A43" s="79"/>
      <c r="B43" s="80"/>
      <c r="C43" s="27">
        <v>24</v>
      </c>
      <c r="D43" s="27" t="str">
        <f t="shared" si="1"/>
        <v/>
      </c>
      <c r="E43" s="28" t="str">
        <f t="shared" si="2"/>
        <v/>
      </c>
      <c r="F43" s="29" t="str">
        <f t="shared" si="0"/>
        <v/>
      </c>
      <c r="G43" s="73" t="str">
        <f t="shared" si="3"/>
        <v/>
      </c>
      <c r="H43" s="74"/>
    </row>
    <row r="44" spans="1:9" x14ac:dyDescent="0.25">
      <c r="A44" s="75">
        <v>3</v>
      </c>
      <c r="B44" s="76"/>
      <c r="C44" s="21">
        <v>25</v>
      </c>
      <c r="D44" s="21" t="str">
        <f t="shared" si="1"/>
        <v/>
      </c>
      <c r="E44" s="22" t="str">
        <f t="shared" si="2"/>
        <v/>
      </c>
      <c r="F44" s="23" t="str">
        <f t="shared" si="0"/>
        <v/>
      </c>
      <c r="G44" s="71" t="str">
        <f t="shared" si="3"/>
        <v/>
      </c>
      <c r="H44" s="72"/>
    </row>
    <row r="45" spans="1:9" x14ac:dyDescent="0.25">
      <c r="A45" s="77"/>
      <c r="B45" s="78"/>
      <c r="C45" s="24">
        <v>26</v>
      </c>
      <c r="D45" s="24" t="str">
        <f t="shared" si="1"/>
        <v/>
      </c>
      <c r="E45" s="25" t="str">
        <f t="shared" si="2"/>
        <v/>
      </c>
      <c r="F45" s="26" t="str">
        <f t="shared" si="0"/>
        <v/>
      </c>
      <c r="G45" s="51" t="str">
        <f t="shared" si="3"/>
        <v/>
      </c>
      <c r="H45" s="52"/>
    </row>
    <row r="46" spans="1:9" x14ac:dyDescent="0.25">
      <c r="A46" s="77"/>
      <c r="B46" s="78"/>
      <c r="C46" s="24">
        <v>27</v>
      </c>
      <c r="D46" s="24" t="str">
        <f t="shared" si="1"/>
        <v/>
      </c>
      <c r="E46" s="25" t="str">
        <f t="shared" si="2"/>
        <v/>
      </c>
      <c r="F46" s="26" t="str">
        <f t="shared" si="0"/>
        <v/>
      </c>
      <c r="G46" s="51" t="str">
        <f t="shared" si="3"/>
        <v/>
      </c>
      <c r="H46" s="52"/>
    </row>
    <row r="47" spans="1:9" x14ac:dyDescent="0.25">
      <c r="A47" s="77"/>
      <c r="B47" s="78"/>
      <c r="C47" s="24">
        <v>28</v>
      </c>
      <c r="D47" s="24" t="str">
        <f t="shared" si="1"/>
        <v/>
      </c>
      <c r="E47" s="25" t="str">
        <f t="shared" si="2"/>
        <v/>
      </c>
      <c r="F47" s="26" t="str">
        <f t="shared" si="0"/>
        <v/>
      </c>
      <c r="G47" s="51" t="str">
        <f t="shared" si="3"/>
        <v/>
      </c>
      <c r="H47" s="52"/>
    </row>
    <row r="48" spans="1:9" x14ac:dyDescent="0.25">
      <c r="A48" s="77"/>
      <c r="B48" s="78"/>
      <c r="C48" s="24">
        <v>29</v>
      </c>
      <c r="D48" s="24" t="str">
        <f t="shared" si="1"/>
        <v/>
      </c>
      <c r="E48" s="25" t="str">
        <f t="shared" si="2"/>
        <v/>
      </c>
      <c r="F48" s="26" t="str">
        <f t="shared" si="0"/>
        <v/>
      </c>
      <c r="G48" s="51" t="str">
        <f t="shared" si="3"/>
        <v/>
      </c>
      <c r="H48" s="52"/>
    </row>
    <row r="49" spans="1:8" x14ac:dyDescent="0.25">
      <c r="A49" s="77"/>
      <c r="B49" s="78"/>
      <c r="C49" s="24">
        <v>30</v>
      </c>
      <c r="D49" s="24" t="str">
        <f t="shared" si="1"/>
        <v/>
      </c>
      <c r="E49" s="25" t="str">
        <f t="shared" si="2"/>
        <v/>
      </c>
      <c r="F49" s="26" t="str">
        <f t="shared" si="0"/>
        <v/>
      </c>
      <c r="G49" s="51" t="str">
        <f t="shared" si="3"/>
        <v/>
      </c>
      <c r="H49" s="52"/>
    </row>
    <row r="50" spans="1:8" x14ac:dyDescent="0.25">
      <c r="A50" s="77"/>
      <c r="B50" s="78"/>
      <c r="C50" s="24">
        <v>31</v>
      </c>
      <c r="D50" s="24" t="str">
        <f t="shared" si="1"/>
        <v/>
      </c>
      <c r="E50" s="25" t="str">
        <f t="shared" si="2"/>
        <v/>
      </c>
      <c r="F50" s="26" t="str">
        <f t="shared" si="0"/>
        <v/>
      </c>
      <c r="G50" s="51" t="str">
        <f t="shared" si="3"/>
        <v/>
      </c>
      <c r="H50" s="52"/>
    </row>
    <row r="51" spans="1:8" x14ac:dyDescent="0.25">
      <c r="A51" s="77"/>
      <c r="B51" s="78"/>
      <c r="C51" s="24">
        <v>32</v>
      </c>
      <c r="D51" s="24" t="str">
        <f t="shared" si="1"/>
        <v/>
      </c>
      <c r="E51" s="25" t="str">
        <f t="shared" si="2"/>
        <v/>
      </c>
      <c r="F51" s="26" t="str">
        <f t="shared" si="0"/>
        <v/>
      </c>
      <c r="G51" s="51" t="str">
        <f t="shared" si="3"/>
        <v/>
      </c>
      <c r="H51" s="52"/>
    </row>
    <row r="52" spans="1:8" x14ac:dyDescent="0.25">
      <c r="A52" s="77"/>
      <c r="B52" s="78"/>
      <c r="C52" s="24">
        <v>33</v>
      </c>
      <c r="D52" s="24" t="str">
        <f t="shared" si="1"/>
        <v/>
      </c>
      <c r="E52" s="25" t="str">
        <f t="shared" si="2"/>
        <v/>
      </c>
      <c r="F52" s="26" t="str">
        <f t="shared" ref="F52:F83" si="4">IF(OR(D52="",G$4="",G$13="",G$14=""),"",ROUND(G$4*G$13*POWER(G$14,D52),2))</f>
        <v/>
      </c>
      <c r="G52" s="51" t="str">
        <f t="shared" si="3"/>
        <v/>
      </c>
      <c r="H52" s="52"/>
    </row>
    <row r="53" spans="1:8" x14ac:dyDescent="0.25">
      <c r="A53" s="77"/>
      <c r="B53" s="78"/>
      <c r="C53" s="24">
        <v>34</v>
      </c>
      <c r="D53" s="24" t="str">
        <f t="shared" si="1"/>
        <v/>
      </c>
      <c r="E53" s="25" t="str">
        <f t="shared" si="2"/>
        <v/>
      </c>
      <c r="F53" s="26" t="str">
        <f t="shared" si="4"/>
        <v/>
      </c>
      <c r="G53" s="51" t="str">
        <f t="shared" si="3"/>
        <v/>
      </c>
      <c r="H53" s="52"/>
    </row>
    <row r="54" spans="1:8" x14ac:dyDescent="0.25">
      <c r="A54" s="77"/>
      <c r="B54" s="78"/>
      <c r="C54" s="24">
        <v>35</v>
      </c>
      <c r="D54" s="24" t="str">
        <f t="shared" si="1"/>
        <v/>
      </c>
      <c r="E54" s="25" t="str">
        <f t="shared" si="2"/>
        <v/>
      </c>
      <c r="F54" s="26" t="str">
        <f t="shared" si="4"/>
        <v/>
      </c>
      <c r="G54" s="51" t="str">
        <f t="shared" si="3"/>
        <v/>
      </c>
      <c r="H54" s="52"/>
    </row>
    <row r="55" spans="1:8" ht="15.75" thickBot="1" x14ac:dyDescent="0.3">
      <c r="A55" s="79"/>
      <c r="B55" s="80"/>
      <c r="C55" s="27">
        <v>36</v>
      </c>
      <c r="D55" s="27" t="str">
        <f t="shared" si="1"/>
        <v/>
      </c>
      <c r="E55" s="28" t="str">
        <f t="shared" si="2"/>
        <v/>
      </c>
      <c r="F55" s="29" t="str">
        <f t="shared" si="4"/>
        <v/>
      </c>
      <c r="G55" s="73" t="str">
        <f t="shared" si="3"/>
        <v/>
      </c>
      <c r="H55" s="74"/>
    </row>
    <row r="56" spans="1:8" x14ac:dyDescent="0.25">
      <c r="A56" s="75">
        <v>4</v>
      </c>
      <c r="B56" s="76"/>
      <c r="C56" s="21">
        <v>37</v>
      </c>
      <c r="D56" s="21" t="str">
        <f t="shared" si="1"/>
        <v/>
      </c>
      <c r="E56" s="22" t="str">
        <f t="shared" si="2"/>
        <v/>
      </c>
      <c r="F56" s="23" t="str">
        <f t="shared" si="4"/>
        <v/>
      </c>
      <c r="G56" s="71" t="str">
        <f t="shared" si="3"/>
        <v/>
      </c>
      <c r="H56" s="72"/>
    </row>
    <row r="57" spans="1:8" x14ac:dyDescent="0.25">
      <c r="A57" s="77"/>
      <c r="B57" s="78"/>
      <c r="C57" s="24">
        <v>38</v>
      </c>
      <c r="D57" s="24" t="str">
        <f t="shared" si="1"/>
        <v/>
      </c>
      <c r="E57" s="25" t="str">
        <f t="shared" si="2"/>
        <v/>
      </c>
      <c r="F57" s="26" t="str">
        <f t="shared" si="4"/>
        <v/>
      </c>
      <c r="G57" s="51" t="str">
        <f t="shared" si="3"/>
        <v/>
      </c>
      <c r="H57" s="52"/>
    </row>
    <row r="58" spans="1:8" x14ac:dyDescent="0.25">
      <c r="A58" s="77"/>
      <c r="B58" s="78"/>
      <c r="C58" s="24">
        <v>39</v>
      </c>
      <c r="D58" s="24" t="str">
        <f t="shared" si="1"/>
        <v/>
      </c>
      <c r="E58" s="25" t="str">
        <f t="shared" si="2"/>
        <v/>
      </c>
      <c r="F58" s="26" t="str">
        <f t="shared" si="4"/>
        <v/>
      </c>
      <c r="G58" s="51" t="str">
        <f t="shared" si="3"/>
        <v/>
      </c>
      <c r="H58" s="52"/>
    </row>
    <row r="59" spans="1:8" x14ac:dyDescent="0.25">
      <c r="A59" s="77"/>
      <c r="B59" s="78"/>
      <c r="C59" s="24">
        <v>40</v>
      </c>
      <c r="D59" s="24" t="str">
        <f t="shared" si="1"/>
        <v/>
      </c>
      <c r="E59" s="25" t="str">
        <f t="shared" si="2"/>
        <v/>
      </c>
      <c r="F59" s="26" t="str">
        <f t="shared" si="4"/>
        <v/>
      </c>
      <c r="G59" s="51" t="str">
        <f t="shared" si="3"/>
        <v/>
      </c>
      <c r="H59" s="52"/>
    </row>
    <row r="60" spans="1:8" x14ac:dyDescent="0.25">
      <c r="A60" s="77"/>
      <c r="B60" s="78"/>
      <c r="C60" s="24">
        <v>41</v>
      </c>
      <c r="D60" s="24" t="str">
        <f t="shared" si="1"/>
        <v/>
      </c>
      <c r="E60" s="25" t="str">
        <f t="shared" si="2"/>
        <v/>
      </c>
      <c r="F60" s="26" t="str">
        <f t="shared" si="4"/>
        <v/>
      </c>
      <c r="G60" s="51" t="str">
        <f t="shared" si="3"/>
        <v/>
      </c>
      <c r="H60" s="52"/>
    </row>
    <row r="61" spans="1:8" x14ac:dyDescent="0.25">
      <c r="A61" s="77"/>
      <c r="B61" s="78"/>
      <c r="C61" s="24">
        <v>42</v>
      </c>
      <c r="D61" s="24" t="str">
        <f t="shared" si="1"/>
        <v/>
      </c>
      <c r="E61" s="25" t="str">
        <f t="shared" si="2"/>
        <v/>
      </c>
      <c r="F61" s="26" t="str">
        <f t="shared" si="4"/>
        <v/>
      </c>
      <c r="G61" s="51" t="str">
        <f t="shared" si="3"/>
        <v/>
      </c>
      <c r="H61" s="52"/>
    </row>
    <row r="62" spans="1:8" x14ac:dyDescent="0.25">
      <c r="A62" s="77"/>
      <c r="B62" s="78"/>
      <c r="C62" s="24">
        <v>43</v>
      </c>
      <c r="D62" s="24" t="str">
        <f t="shared" si="1"/>
        <v/>
      </c>
      <c r="E62" s="25" t="str">
        <f t="shared" si="2"/>
        <v/>
      </c>
      <c r="F62" s="26" t="str">
        <f t="shared" si="4"/>
        <v/>
      </c>
      <c r="G62" s="51" t="str">
        <f t="shared" si="3"/>
        <v/>
      </c>
      <c r="H62" s="52"/>
    </row>
    <row r="63" spans="1:8" x14ac:dyDescent="0.25">
      <c r="A63" s="77"/>
      <c r="B63" s="78"/>
      <c r="C63" s="24">
        <v>44</v>
      </c>
      <c r="D63" s="24" t="str">
        <f t="shared" si="1"/>
        <v/>
      </c>
      <c r="E63" s="25" t="str">
        <f t="shared" si="2"/>
        <v/>
      </c>
      <c r="F63" s="26" t="str">
        <f t="shared" si="4"/>
        <v/>
      </c>
      <c r="G63" s="51" t="str">
        <f t="shared" si="3"/>
        <v/>
      </c>
      <c r="H63" s="52"/>
    </row>
    <row r="64" spans="1:8" x14ac:dyDescent="0.25">
      <c r="A64" s="77"/>
      <c r="B64" s="78"/>
      <c r="C64" s="24">
        <v>45</v>
      </c>
      <c r="D64" s="24" t="str">
        <f t="shared" si="1"/>
        <v/>
      </c>
      <c r="E64" s="25" t="str">
        <f t="shared" si="2"/>
        <v/>
      </c>
      <c r="F64" s="26" t="str">
        <f t="shared" si="4"/>
        <v/>
      </c>
      <c r="G64" s="51" t="str">
        <f t="shared" si="3"/>
        <v/>
      </c>
      <c r="H64" s="52"/>
    </row>
    <row r="65" spans="1:8" x14ac:dyDescent="0.25">
      <c r="A65" s="77"/>
      <c r="B65" s="78"/>
      <c r="C65" s="24">
        <v>46</v>
      </c>
      <c r="D65" s="24" t="str">
        <f t="shared" si="1"/>
        <v/>
      </c>
      <c r="E65" s="25" t="str">
        <f t="shared" si="2"/>
        <v/>
      </c>
      <c r="F65" s="26" t="str">
        <f t="shared" si="4"/>
        <v/>
      </c>
      <c r="G65" s="51" t="str">
        <f t="shared" si="3"/>
        <v/>
      </c>
      <c r="H65" s="52"/>
    </row>
    <row r="66" spans="1:8" x14ac:dyDescent="0.25">
      <c r="A66" s="77"/>
      <c r="B66" s="78"/>
      <c r="C66" s="24">
        <v>47</v>
      </c>
      <c r="D66" s="24" t="str">
        <f t="shared" si="1"/>
        <v/>
      </c>
      <c r="E66" s="25" t="str">
        <f t="shared" si="2"/>
        <v/>
      </c>
      <c r="F66" s="26" t="str">
        <f t="shared" si="4"/>
        <v/>
      </c>
      <c r="G66" s="51" t="str">
        <f t="shared" si="3"/>
        <v/>
      </c>
      <c r="H66" s="52"/>
    </row>
    <row r="67" spans="1:8" ht="15.75" thickBot="1" x14ac:dyDescent="0.3">
      <c r="A67" s="79"/>
      <c r="B67" s="80"/>
      <c r="C67" s="27">
        <v>48</v>
      </c>
      <c r="D67" s="27" t="str">
        <f t="shared" si="1"/>
        <v/>
      </c>
      <c r="E67" s="28" t="str">
        <f t="shared" si="2"/>
        <v/>
      </c>
      <c r="F67" s="29" t="str">
        <f t="shared" si="4"/>
        <v/>
      </c>
      <c r="G67" s="73" t="str">
        <f t="shared" si="3"/>
        <v/>
      </c>
      <c r="H67" s="74"/>
    </row>
    <row r="68" spans="1:8" x14ac:dyDescent="0.25">
      <c r="A68" s="75">
        <v>5</v>
      </c>
      <c r="B68" s="76"/>
      <c r="C68" s="21">
        <v>49</v>
      </c>
      <c r="D68" s="21" t="str">
        <f t="shared" si="1"/>
        <v/>
      </c>
      <c r="E68" s="22" t="str">
        <f t="shared" si="2"/>
        <v/>
      </c>
      <c r="F68" s="23" t="str">
        <f t="shared" si="4"/>
        <v/>
      </c>
      <c r="G68" s="71" t="str">
        <f t="shared" si="3"/>
        <v/>
      </c>
      <c r="H68" s="72"/>
    </row>
    <row r="69" spans="1:8" x14ac:dyDescent="0.25">
      <c r="A69" s="77"/>
      <c r="B69" s="78"/>
      <c r="C69" s="24">
        <v>50</v>
      </c>
      <c r="D69" s="24" t="str">
        <f t="shared" si="1"/>
        <v/>
      </c>
      <c r="E69" s="25" t="str">
        <f t="shared" si="2"/>
        <v/>
      </c>
      <c r="F69" s="26" t="str">
        <f t="shared" si="4"/>
        <v/>
      </c>
      <c r="G69" s="51" t="str">
        <f t="shared" si="3"/>
        <v/>
      </c>
      <c r="H69" s="52"/>
    </row>
    <row r="70" spans="1:8" x14ac:dyDescent="0.25">
      <c r="A70" s="77"/>
      <c r="B70" s="78"/>
      <c r="C70" s="24">
        <v>51</v>
      </c>
      <c r="D70" s="24" t="str">
        <f t="shared" si="1"/>
        <v/>
      </c>
      <c r="E70" s="25" t="str">
        <f t="shared" si="2"/>
        <v/>
      </c>
      <c r="F70" s="26" t="str">
        <f t="shared" si="4"/>
        <v/>
      </c>
      <c r="G70" s="51" t="str">
        <f t="shared" si="3"/>
        <v/>
      </c>
      <c r="H70" s="52"/>
    </row>
    <row r="71" spans="1:8" x14ac:dyDescent="0.25">
      <c r="A71" s="77"/>
      <c r="B71" s="78"/>
      <c r="C71" s="24">
        <v>52</v>
      </c>
      <c r="D71" s="24" t="str">
        <f t="shared" si="1"/>
        <v/>
      </c>
      <c r="E71" s="25" t="str">
        <f t="shared" si="2"/>
        <v/>
      </c>
      <c r="F71" s="26" t="str">
        <f t="shared" si="4"/>
        <v/>
      </c>
      <c r="G71" s="51" t="str">
        <f t="shared" si="3"/>
        <v/>
      </c>
      <c r="H71" s="52"/>
    </row>
    <row r="72" spans="1:8" x14ac:dyDescent="0.25">
      <c r="A72" s="77"/>
      <c r="B72" s="78"/>
      <c r="C72" s="24">
        <v>53</v>
      </c>
      <c r="D72" s="24" t="str">
        <f t="shared" si="1"/>
        <v/>
      </c>
      <c r="E72" s="25" t="str">
        <f t="shared" si="2"/>
        <v/>
      </c>
      <c r="F72" s="26" t="str">
        <f t="shared" si="4"/>
        <v/>
      </c>
      <c r="G72" s="51" t="str">
        <f t="shared" si="3"/>
        <v/>
      </c>
      <c r="H72" s="52"/>
    </row>
    <row r="73" spans="1:8" x14ac:dyDescent="0.25">
      <c r="A73" s="77"/>
      <c r="B73" s="78"/>
      <c r="C73" s="24">
        <v>54</v>
      </c>
      <c r="D73" s="24" t="str">
        <f t="shared" si="1"/>
        <v/>
      </c>
      <c r="E73" s="25" t="str">
        <f t="shared" si="2"/>
        <v/>
      </c>
      <c r="F73" s="26" t="str">
        <f t="shared" si="4"/>
        <v/>
      </c>
      <c r="G73" s="51" t="str">
        <f t="shared" si="3"/>
        <v/>
      </c>
      <c r="H73" s="52"/>
    </row>
    <row r="74" spans="1:8" x14ac:dyDescent="0.25">
      <c r="A74" s="77"/>
      <c r="B74" s="78"/>
      <c r="C74" s="24">
        <v>55</v>
      </c>
      <c r="D74" s="24" t="str">
        <f t="shared" si="1"/>
        <v/>
      </c>
      <c r="E74" s="25" t="str">
        <f t="shared" si="2"/>
        <v/>
      </c>
      <c r="F74" s="26" t="str">
        <f t="shared" si="4"/>
        <v/>
      </c>
      <c r="G74" s="51" t="str">
        <f t="shared" si="3"/>
        <v/>
      </c>
      <c r="H74" s="52"/>
    </row>
    <row r="75" spans="1:8" x14ac:dyDescent="0.25">
      <c r="A75" s="77"/>
      <c r="B75" s="78"/>
      <c r="C75" s="24">
        <v>56</v>
      </c>
      <c r="D75" s="24" t="str">
        <f t="shared" si="1"/>
        <v/>
      </c>
      <c r="E75" s="25" t="str">
        <f t="shared" si="2"/>
        <v/>
      </c>
      <c r="F75" s="26" t="str">
        <f t="shared" si="4"/>
        <v/>
      </c>
      <c r="G75" s="51" t="str">
        <f t="shared" si="3"/>
        <v/>
      </c>
      <c r="H75" s="52"/>
    </row>
    <row r="76" spans="1:8" x14ac:dyDescent="0.25">
      <c r="A76" s="77"/>
      <c r="B76" s="78"/>
      <c r="C76" s="24">
        <v>57</v>
      </c>
      <c r="D76" s="24" t="str">
        <f t="shared" si="1"/>
        <v/>
      </c>
      <c r="E76" s="25" t="str">
        <f t="shared" si="2"/>
        <v/>
      </c>
      <c r="F76" s="26" t="str">
        <f t="shared" si="4"/>
        <v/>
      </c>
      <c r="G76" s="51" t="str">
        <f t="shared" si="3"/>
        <v/>
      </c>
      <c r="H76" s="52"/>
    </row>
    <row r="77" spans="1:8" x14ac:dyDescent="0.25">
      <c r="A77" s="77"/>
      <c r="B77" s="78"/>
      <c r="C77" s="24">
        <v>58</v>
      </c>
      <c r="D77" s="24" t="str">
        <f t="shared" si="1"/>
        <v/>
      </c>
      <c r="E77" s="25" t="str">
        <f t="shared" si="2"/>
        <v/>
      </c>
      <c r="F77" s="26" t="str">
        <f t="shared" si="4"/>
        <v/>
      </c>
      <c r="G77" s="51" t="str">
        <f t="shared" si="3"/>
        <v/>
      </c>
      <c r="H77" s="52"/>
    </row>
    <row r="78" spans="1:8" x14ac:dyDescent="0.25">
      <c r="A78" s="77"/>
      <c r="B78" s="78"/>
      <c r="C78" s="24">
        <v>59</v>
      </c>
      <c r="D78" s="24" t="str">
        <f t="shared" si="1"/>
        <v/>
      </c>
      <c r="E78" s="25" t="str">
        <f t="shared" si="2"/>
        <v/>
      </c>
      <c r="F78" s="26" t="str">
        <f t="shared" si="4"/>
        <v/>
      </c>
      <c r="G78" s="51" t="str">
        <f t="shared" si="3"/>
        <v/>
      </c>
      <c r="H78" s="52"/>
    </row>
    <row r="79" spans="1:8" ht="15.75" thickBot="1" x14ac:dyDescent="0.3">
      <c r="A79" s="79"/>
      <c r="B79" s="80"/>
      <c r="C79" s="27">
        <v>60</v>
      </c>
      <c r="D79" s="27" t="str">
        <f t="shared" si="1"/>
        <v/>
      </c>
      <c r="E79" s="28" t="str">
        <f t="shared" si="2"/>
        <v/>
      </c>
      <c r="F79" s="29" t="str">
        <f t="shared" si="4"/>
        <v/>
      </c>
      <c r="G79" s="73" t="str">
        <f t="shared" si="3"/>
        <v/>
      </c>
      <c r="H79" s="74"/>
    </row>
    <row r="80" spans="1:8" x14ac:dyDescent="0.25">
      <c r="A80" s="75">
        <v>6</v>
      </c>
      <c r="B80" s="76"/>
      <c r="C80" s="21">
        <v>61</v>
      </c>
      <c r="D80" s="21" t="str">
        <f t="shared" si="1"/>
        <v/>
      </c>
      <c r="E80" s="22" t="str">
        <f t="shared" si="2"/>
        <v/>
      </c>
      <c r="F80" s="23" t="str">
        <f t="shared" si="4"/>
        <v/>
      </c>
      <c r="G80" s="71" t="str">
        <f t="shared" si="3"/>
        <v/>
      </c>
      <c r="H80" s="72"/>
    </row>
    <row r="81" spans="1:9" x14ac:dyDescent="0.25">
      <c r="A81" s="77"/>
      <c r="B81" s="78"/>
      <c r="C81" s="24">
        <v>62</v>
      </c>
      <c r="D81" s="24" t="str">
        <f t="shared" si="1"/>
        <v/>
      </c>
      <c r="E81" s="25" t="str">
        <f t="shared" si="2"/>
        <v/>
      </c>
      <c r="F81" s="26" t="str">
        <f t="shared" si="4"/>
        <v/>
      </c>
      <c r="G81" s="51" t="str">
        <f t="shared" si="3"/>
        <v/>
      </c>
      <c r="H81" s="52"/>
    </row>
    <row r="82" spans="1:9" x14ac:dyDescent="0.25">
      <c r="A82" s="77"/>
      <c r="B82" s="78"/>
      <c r="C82" s="24">
        <v>63</v>
      </c>
      <c r="D82" s="24" t="str">
        <f t="shared" si="1"/>
        <v/>
      </c>
      <c r="E82" s="25" t="str">
        <f t="shared" si="2"/>
        <v/>
      </c>
      <c r="F82" s="26" t="str">
        <f t="shared" si="4"/>
        <v/>
      </c>
      <c r="G82" s="51" t="str">
        <f t="shared" si="3"/>
        <v/>
      </c>
      <c r="H82" s="52"/>
    </row>
    <row r="83" spans="1:9" x14ac:dyDescent="0.25">
      <c r="A83" s="77"/>
      <c r="B83" s="78"/>
      <c r="C83" s="24">
        <v>64</v>
      </c>
      <c r="D83" s="24" t="str">
        <f t="shared" si="1"/>
        <v/>
      </c>
      <c r="E83" s="25" t="str">
        <f t="shared" si="2"/>
        <v/>
      </c>
      <c r="F83" s="26" t="str">
        <f t="shared" si="4"/>
        <v/>
      </c>
      <c r="G83" s="51" t="str">
        <f t="shared" si="3"/>
        <v/>
      </c>
      <c r="H83" s="52"/>
    </row>
    <row r="84" spans="1:9" x14ac:dyDescent="0.25">
      <c r="A84" s="77"/>
      <c r="B84" s="78"/>
      <c r="C84" s="24">
        <v>65</v>
      </c>
      <c r="D84" s="24" t="str">
        <f t="shared" si="1"/>
        <v/>
      </c>
      <c r="E84" s="25" t="str">
        <f t="shared" si="2"/>
        <v/>
      </c>
      <c r="F84" s="26" t="str">
        <f t="shared" ref="F84:F115" si="5">IF(OR(D84="",G$4="",G$13="",G$14=""),"",ROUND(G$4*G$13*POWER(G$14,D84),2))</f>
        <v/>
      </c>
      <c r="G84" s="51" t="str">
        <f t="shared" si="3"/>
        <v/>
      </c>
      <c r="H84" s="52"/>
    </row>
    <row r="85" spans="1:9" x14ac:dyDescent="0.25">
      <c r="A85" s="77"/>
      <c r="B85" s="78"/>
      <c r="C85" s="24">
        <v>66</v>
      </c>
      <c r="D85" s="24" t="str">
        <f t="shared" ref="D85:D148" si="6">IF(OR(C85="",G$10=""),"",IF(C85&lt;=G$10,"",C85-G$10))</f>
        <v/>
      </c>
      <c r="E85" s="25" t="str">
        <f t="shared" ref="E85:E148" si="7">IF(OR(D85="",G$5=""),"",G$5/12)</f>
        <v/>
      </c>
      <c r="F85" s="26" t="str">
        <f t="shared" si="5"/>
        <v/>
      </c>
      <c r="G85" s="51" t="str">
        <f t="shared" ref="G85:G148" si="8">IF(D85="","",E85-F85)</f>
        <v/>
      </c>
      <c r="H85" s="52"/>
    </row>
    <row r="86" spans="1:9" x14ac:dyDescent="0.25">
      <c r="A86" s="77"/>
      <c r="B86" s="78"/>
      <c r="C86" s="24">
        <v>67</v>
      </c>
      <c r="D86" s="24" t="str">
        <f t="shared" si="6"/>
        <v/>
      </c>
      <c r="E86" s="25" t="str">
        <f t="shared" si="7"/>
        <v/>
      </c>
      <c r="F86" s="26" t="str">
        <f t="shared" si="5"/>
        <v/>
      </c>
      <c r="G86" s="51" t="str">
        <f t="shared" si="8"/>
        <v/>
      </c>
      <c r="H86" s="52"/>
    </row>
    <row r="87" spans="1:9" x14ac:dyDescent="0.25">
      <c r="A87" s="77"/>
      <c r="B87" s="78"/>
      <c r="C87" s="24">
        <v>68</v>
      </c>
      <c r="D87" s="24" t="str">
        <f t="shared" si="6"/>
        <v/>
      </c>
      <c r="E87" s="25" t="str">
        <f t="shared" si="7"/>
        <v/>
      </c>
      <c r="F87" s="26" t="str">
        <f t="shared" si="5"/>
        <v/>
      </c>
      <c r="G87" s="51" t="str">
        <f t="shared" si="8"/>
        <v/>
      </c>
      <c r="H87" s="52"/>
    </row>
    <row r="88" spans="1:9" x14ac:dyDescent="0.25">
      <c r="A88" s="77"/>
      <c r="B88" s="78"/>
      <c r="C88" s="24">
        <v>69</v>
      </c>
      <c r="D88" s="24" t="str">
        <f t="shared" si="6"/>
        <v/>
      </c>
      <c r="E88" s="25" t="str">
        <f t="shared" si="7"/>
        <v/>
      </c>
      <c r="F88" s="26" t="str">
        <f t="shared" si="5"/>
        <v/>
      </c>
      <c r="G88" s="51" t="str">
        <f t="shared" si="8"/>
        <v/>
      </c>
      <c r="H88" s="52"/>
    </row>
    <row r="89" spans="1:9" x14ac:dyDescent="0.25">
      <c r="A89" s="77"/>
      <c r="B89" s="78"/>
      <c r="C89" s="24">
        <v>70</v>
      </c>
      <c r="D89" s="24" t="str">
        <f t="shared" si="6"/>
        <v/>
      </c>
      <c r="E89" s="25" t="str">
        <f t="shared" si="7"/>
        <v/>
      </c>
      <c r="F89" s="26" t="str">
        <f t="shared" si="5"/>
        <v/>
      </c>
      <c r="G89" s="51" t="str">
        <f t="shared" si="8"/>
        <v/>
      </c>
      <c r="H89" s="52"/>
    </row>
    <row r="90" spans="1:9" x14ac:dyDescent="0.25">
      <c r="A90" s="77"/>
      <c r="B90" s="78"/>
      <c r="C90" s="24">
        <v>71</v>
      </c>
      <c r="D90" s="24" t="str">
        <f t="shared" si="6"/>
        <v/>
      </c>
      <c r="E90" s="25" t="str">
        <f t="shared" si="7"/>
        <v/>
      </c>
      <c r="F90" s="26" t="str">
        <f t="shared" si="5"/>
        <v/>
      </c>
      <c r="G90" s="51" t="str">
        <f t="shared" si="8"/>
        <v/>
      </c>
      <c r="H90" s="52"/>
    </row>
    <row r="91" spans="1:9" ht="15.75" thickBot="1" x14ac:dyDescent="0.3">
      <c r="A91" s="79"/>
      <c r="B91" s="80"/>
      <c r="C91" s="27">
        <v>72</v>
      </c>
      <c r="D91" s="27" t="str">
        <f t="shared" si="6"/>
        <v/>
      </c>
      <c r="E91" s="28" t="str">
        <f t="shared" si="7"/>
        <v/>
      </c>
      <c r="F91" s="29" t="str">
        <f t="shared" si="5"/>
        <v/>
      </c>
      <c r="G91" s="73" t="str">
        <f t="shared" si="8"/>
        <v/>
      </c>
      <c r="H91" s="74"/>
    </row>
    <row r="92" spans="1:9" x14ac:dyDescent="0.25">
      <c r="A92" s="75">
        <v>7</v>
      </c>
      <c r="B92" s="76"/>
      <c r="C92" s="21">
        <v>73</v>
      </c>
      <c r="D92" s="21" t="str">
        <f t="shared" si="6"/>
        <v/>
      </c>
      <c r="E92" s="22" t="str">
        <f t="shared" si="7"/>
        <v/>
      </c>
      <c r="F92" s="23" t="str">
        <f t="shared" si="5"/>
        <v/>
      </c>
      <c r="G92" s="71" t="str">
        <f t="shared" si="8"/>
        <v/>
      </c>
      <c r="H92" s="72"/>
      <c r="I92" s="20"/>
    </row>
    <row r="93" spans="1:9" x14ac:dyDescent="0.25">
      <c r="A93" s="77"/>
      <c r="B93" s="78"/>
      <c r="C93" s="24">
        <v>74</v>
      </c>
      <c r="D93" s="24" t="str">
        <f t="shared" si="6"/>
        <v/>
      </c>
      <c r="E93" s="25" t="str">
        <f t="shared" si="7"/>
        <v/>
      </c>
      <c r="F93" s="26" t="str">
        <f t="shared" si="5"/>
        <v/>
      </c>
      <c r="G93" s="51" t="str">
        <f t="shared" si="8"/>
        <v/>
      </c>
      <c r="H93" s="52"/>
      <c r="I93" s="20"/>
    </row>
    <row r="94" spans="1:9" x14ac:dyDescent="0.25">
      <c r="A94" s="77"/>
      <c r="B94" s="78"/>
      <c r="C94" s="24">
        <v>75</v>
      </c>
      <c r="D94" s="24" t="str">
        <f t="shared" si="6"/>
        <v/>
      </c>
      <c r="E94" s="25" t="str">
        <f t="shared" si="7"/>
        <v/>
      </c>
      <c r="F94" s="26" t="str">
        <f t="shared" si="5"/>
        <v/>
      </c>
      <c r="G94" s="51" t="str">
        <f t="shared" si="8"/>
        <v/>
      </c>
      <c r="H94" s="52"/>
      <c r="I94" s="20"/>
    </row>
    <row r="95" spans="1:9" x14ac:dyDescent="0.25">
      <c r="A95" s="77"/>
      <c r="B95" s="78"/>
      <c r="C95" s="24">
        <v>76</v>
      </c>
      <c r="D95" s="24" t="str">
        <f t="shared" si="6"/>
        <v/>
      </c>
      <c r="E95" s="25" t="str">
        <f t="shared" si="7"/>
        <v/>
      </c>
      <c r="F95" s="26" t="str">
        <f t="shared" si="5"/>
        <v/>
      </c>
      <c r="G95" s="51" t="str">
        <f t="shared" si="8"/>
        <v/>
      </c>
      <c r="H95" s="52"/>
      <c r="I95" s="20"/>
    </row>
    <row r="96" spans="1:9" x14ac:dyDescent="0.25">
      <c r="A96" s="77"/>
      <c r="B96" s="78"/>
      <c r="C96" s="24">
        <v>77</v>
      </c>
      <c r="D96" s="24" t="str">
        <f t="shared" si="6"/>
        <v/>
      </c>
      <c r="E96" s="25" t="str">
        <f t="shared" si="7"/>
        <v/>
      </c>
      <c r="F96" s="26" t="str">
        <f t="shared" si="5"/>
        <v/>
      </c>
      <c r="G96" s="51" t="str">
        <f t="shared" si="8"/>
        <v/>
      </c>
      <c r="H96" s="52"/>
      <c r="I96" s="20"/>
    </row>
    <row r="97" spans="1:9" x14ac:dyDescent="0.25">
      <c r="A97" s="77"/>
      <c r="B97" s="78"/>
      <c r="C97" s="24">
        <v>78</v>
      </c>
      <c r="D97" s="24" t="str">
        <f t="shared" si="6"/>
        <v/>
      </c>
      <c r="E97" s="25" t="str">
        <f t="shared" si="7"/>
        <v/>
      </c>
      <c r="F97" s="26" t="str">
        <f t="shared" si="5"/>
        <v/>
      </c>
      <c r="G97" s="51" t="str">
        <f t="shared" si="8"/>
        <v/>
      </c>
      <c r="H97" s="52"/>
      <c r="I97" s="20"/>
    </row>
    <row r="98" spans="1:9" x14ac:dyDescent="0.25">
      <c r="A98" s="77"/>
      <c r="B98" s="78"/>
      <c r="C98" s="24">
        <v>79</v>
      </c>
      <c r="D98" s="24" t="str">
        <f t="shared" si="6"/>
        <v/>
      </c>
      <c r="E98" s="25" t="str">
        <f t="shared" si="7"/>
        <v/>
      </c>
      <c r="F98" s="26" t="str">
        <f t="shared" si="5"/>
        <v/>
      </c>
      <c r="G98" s="51" t="str">
        <f t="shared" si="8"/>
        <v/>
      </c>
      <c r="H98" s="52"/>
      <c r="I98" s="20"/>
    </row>
    <row r="99" spans="1:9" x14ac:dyDescent="0.25">
      <c r="A99" s="77"/>
      <c r="B99" s="78"/>
      <c r="C99" s="24">
        <v>80</v>
      </c>
      <c r="D99" s="24" t="str">
        <f t="shared" si="6"/>
        <v/>
      </c>
      <c r="E99" s="25" t="str">
        <f t="shared" si="7"/>
        <v/>
      </c>
      <c r="F99" s="26" t="str">
        <f t="shared" si="5"/>
        <v/>
      </c>
      <c r="G99" s="51" t="str">
        <f t="shared" si="8"/>
        <v/>
      </c>
      <c r="H99" s="52"/>
      <c r="I99" s="20"/>
    </row>
    <row r="100" spans="1:9" x14ac:dyDescent="0.25">
      <c r="A100" s="77"/>
      <c r="B100" s="78"/>
      <c r="C100" s="24">
        <v>81</v>
      </c>
      <c r="D100" s="24" t="str">
        <f t="shared" si="6"/>
        <v/>
      </c>
      <c r="E100" s="25" t="str">
        <f t="shared" si="7"/>
        <v/>
      </c>
      <c r="F100" s="26" t="str">
        <f t="shared" si="5"/>
        <v/>
      </c>
      <c r="G100" s="51" t="str">
        <f t="shared" si="8"/>
        <v/>
      </c>
      <c r="H100" s="52"/>
    </row>
    <row r="101" spans="1:9" x14ac:dyDescent="0.25">
      <c r="A101" s="77"/>
      <c r="B101" s="78"/>
      <c r="C101" s="24">
        <v>82</v>
      </c>
      <c r="D101" s="24" t="str">
        <f t="shared" si="6"/>
        <v/>
      </c>
      <c r="E101" s="25" t="str">
        <f t="shared" si="7"/>
        <v/>
      </c>
      <c r="F101" s="26" t="str">
        <f t="shared" si="5"/>
        <v/>
      </c>
      <c r="G101" s="51" t="str">
        <f t="shared" si="8"/>
        <v/>
      </c>
      <c r="H101" s="52"/>
    </row>
    <row r="102" spans="1:9" x14ac:dyDescent="0.25">
      <c r="A102" s="77"/>
      <c r="B102" s="78"/>
      <c r="C102" s="24">
        <v>83</v>
      </c>
      <c r="D102" s="24" t="str">
        <f t="shared" si="6"/>
        <v/>
      </c>
      <c r="E102" s="25" t="str">
        <f t="shared" si="7"/>
        <v/>
      </c>
      <c r="F102" s="26" t="str">
        <f t="shared" si="5"/>
        <v/>
      </c>
      <c r="G102" s="51" t="str">
        <f t="shared" si="8"/>
        <v/>
      </c>
      <c r="H102" s="52"/>
    </row>
    <row r="103" spans="1:9" ht="15.75" thickBot="1" x14ac:dyDescent="0.3">
      <c r="A103" s="79"/>
      <c r="B103" s="80"/>
      <c r="C103" s="27">
        <v>84</v>
      </c>
      <c r="D103" s="27" t="str">
        <f t="shared" si="6"/>
        <v/>
      </c>
      <c r="E103" s="28" t="str">
        <f t="shared" si="7"/>
        <v/>
      </c>
      <c r="F103" s="29" t="str">
        <f t="shared" si="5"/>
        <v/>
      </c>
      <c r="G103" s="73" t="str">
        <f t="shared" si="8"/>
        <v/>
      </c>
      <c r="H103" s="74"/>
    </row>
    <row r="104" spans="1:9" x14ac:dyDescent="0.25">
      <c r="A104" s="75">
        <v>8</v>
      </c>
      <c r="B104" s="76"/>
      <c r="C104" s="21">
        <v>85</v>
      </c>
      <c r="D104" s="21" t="str">
        <f t="shared" si="6"/>
        <v/>
      </c>
      <c r="E104" s="22" t="str">
        <f t="shared" si="7"/>
        <v/>
      </c>
      <c r="F104" s="23" t="str">
        <f t="shared" si="5"/>
        <v/>
      </c>
      <c r="G104" s="71" t="str">
        <f t="shared" si="8"/>
        <v/>
      </c>
      <c r="H104" s="72"/>
    </row>
    <row r="105" spans="1:9" x14ac:dyDescent="0.25">
      <c r="A105" s="77"/>
      <c r="B105" s="78"/>
      <c r="C105" s="24">
        <v>86</v>
      </c>
      <c r="D105" s="24" t="str">
        <f t="shared" si="6"/>
        <v/>
      </c>
      <c r="E105" s="25" t="str">
        <f t="shared" si="7"/>
        <v/>
      </c>
      <c r="F105" s="26" t="str">
        <f t="shared" si="5"/>
        <v/>
      </c>
      <c r="G105" s="51" t="str">
        <f t="shared" si="8"/>
        <v/>
      </c>
      <c r="H105" s="52"/>
    </row>
    <row r="106" spans="1:9" x14ac:dyDescent="0.25">
      <c r="A106" s="77"/>
      <c r="B106" s="78"/>
      <c r="C106" s="24">
        <v>87</v>
      </c>
      <c r="D106" s="24" t="str">
        <f t="shared" si="6"/>
        <v/>
      </c>
      <c r="E106" s="25" t="str">
        <f t="shared" si="7"/>
        <v/>
      </c>
      <c r="F106" s="26" t="str">
        <f t="shared" si="5"/>
        <v/>
      </c>
      <c r="G106" s="51" t="str">
        <f t="shared" si="8"/>
        <v/>
      </c>
      <c r="H106" s="52"/>
    </row>
    <row r="107" spans="1:9" x14ac:dyDescent="0.25">
      <c r="A107" s="77"/>
      <c r="B107" s="78"/>
      <c r="C107" s="24">
        <v>88</v>
      </c>
      <c r="D107" s="24" t="str">
        <f t="shared" si="6"/>
        <v/>
      </c>
      <c r="E107" s="25" t="str">
        <f t="shared" si="7"/>
        <v/>
      </c>
      <c r="F107" s="26" t="str">
        <f t="shared" si="5"/>
        <v/>
      </c>
      <c r="G107" s="51" t="str">
        <f t="shared" si="8"/>
        <v/>
      </c>
      <c r="H107" s="52"/>
    </row>
    <row r="108" spans="1:9" x14ac:dyDescent="0.25">
      <c r="A108" s="77"/>
      <c r="B108" s="78"/>
      <c r="C108" s="24">
        <v>89</v>
      </c>
      <c r="D108" s="24" t="str">
        <f t="shared" si="6"/>
        <v/>
      </c>
      <c r="E108" s="25" t="str">
        <f t="shared" si="7"/>
        <v/>
      </c>
      <c r="F108" s="26" t="str">
        <f t="shared" si="5"/>
        <v/>
      </c>
      <c r="G108" s="51" t="str">
        <f t="shared" si="8"/>
        <v/>
      </c>
      <c r="H108" s="52"/>
    </row>
    <row r="109" spans="1:9" x14ac:dyDescent="0.25">
      <c r="A109" s="77"/>
      <c r="B109" s="78"/>
      <c r="C109" s="24">
        <v>90</v>
      </c>
      <c r="D109" s="24" t="str">
        <f t="shared" si="6"/>
        <v/>
      </c>
      <c r="E109" s="25" t="str">
        <f t="shared" si="7"/>
        <v/>
      </c>
      <c r="F109" s="26" t="str">
        <f t="shared" si="5"/>
        <v/>
      </c>
      <c r="G109" s="51" t="str">
        <f t="shared" si="8"/>
        <v/>
      </c>
      <c r="H109" s="52"/>
    </row>
    <row r="110" spans="1:9" x14ac:dyDescent="0.25">
      <c r="A110" s="77"/>
      <c r="B110" s="78"/>
      <c r="C110" s="24">
        <v>91</v>
      </c>
      <c r="D110" s="24" t="str">
        <f t="shared" si="6"/>
        <v/>
      </c>
      <c r="E110" s="25" t="str">
        <f t="shared" si="7"/>
        <v/>
      </c>
      <c r="F110" s="26" t="str">
        <f t="shared" si="5"/>
        <v/>
      </c>
      <c r="G110" s="51" t="str">
        <f t="shared" si="8"/>
        <v/>
      </c>
      <c r="H110" s="52"/>
    </row>
    <row r="111" spans="1:9" x14ac:dyDescent="0.25">
      <c r="A111" s="77"/>
      <c r="B111" s="78"/>
      <c r="C111" s="24">
        <v>92</v>
      </c>
      <c r="D111" s="24" t="str">
        <f t="shared" si="6"/>
        <v/>
      </c>
      <c r="E111" s="25" t="str">
        <f t="shared" si="7"/>
        <v/>
      </c>
      <c r="F111" s="26" t="str">
        <f t="shared" si="5"/>
        <v/>
      </c>
      <c r="G111" s="51" t="str">
        <f t="shared" si="8"/>
        <v/>
      </c>
      <c r="H111" s="52"/>
    </row>
    <row r="112" spans="1:9" x14ac:dyDescent="0.25">
      <c r="A112" s="77"/>
      <c r="B112" s="78"/>
      <c r="C112" s="24">
        <v>93</v>
      </c>
      <c r="D112" s="24" t="str">
        <f t="shared" si="6"/>
        <v/>
      </c>
      <c r="E112" s="25" t="str">
        <f t="shared" si="7"/>
        <v/>
      </c>
      <c r="F112" s="26" t="str">
        <f t="shared" si="5"/>
        <v/>
      </c>
      <c r="G112" s="51" t="str">
        <f t="shared" si="8"/>
        <v/>
      </c>
      <c r="H112" s="52"/>
    </row>
    <row r="113" spans="1:8" x14ac:dyDescent="0.25">
      <c r="A113" s="77"/>
      <c r="B113" s="78"/>
      <c r="C113" s="24">
        <v>94</v>
      </c>
      <c r="D113" s="24" t="str">
        <f t="shared" si="6"/>
        <v/>
      </c>
      <c r="E113" s="25" t="str">
        <f t="shared" si="7"/>
        <v/>
      </c>
      <c r="F113" s="26" t="str">
        <f t="shared" si="5"/>
        <v/>
      </c>
      <c r="G113" s="51" t="str">
        <f t="shared" si="8"/>
        <v/>
      </c>
      <c r="H113" s="52"/>
    </row>
    <row r="114" spans="1:8" x14ac:dyDescent="0.25">
      <c r="A114" s="77"/>
      <c r="B114" s="78"/>
      <c r="C114" s="24">
        <v>95</v>
      </c>
      <c r="D114" s="24" t="str">
        <f t="shared" si="6"/>
        <v/>
      </c>
      <c r="E114" s="25" t="str">
        <f t="shared" si="7"/>
        <v/>
      </c>
      <c r="F114" s="26" t="str">
        <f t="shared" si="5"/>
        <v/>
      </c>
      <c r="G114" s="51" t="str">
        <f t="shared" si="8"/>
        <v/>
      </c>
      <c r="H114" s="52"/>
    </row>
    <row r="115" spans="1:8" ht="15.75" thickBot="1" x14ac:dyDescent="0.3">
      <c r="A115" s="79"/>
      <c r="B115" s="80"/>
      <c r="C115" s="27">
        <v>96</v>
      </c>
      <c r="D115" s="27" t="str">
        <f t="shared" si="6"/>
        <v/>
      </c>
      <c r="E115" s="28" t="str">
        <f t="shared" si="7"/>
        <v/>
      </c>
      <c r="F115" s="29" t="str">
        <f t="shared" si="5"/>
        <v/>
      </c>
      <c r="G115" s="73" t="str">
        <f t="shared" si="8"/>
        <v/>
      </c>
      <c r="H115" s="74"/>
    </row>
    <row r="116" spans="1:8" x14ac:dyDescent="0.25">
      <c r="A116" s="75" t="str">
        <f>IF(G$9="","",IF(G$9&gt;=9,9,""))</f>
        <v/>
      </c>
      <c r="B116" s="76"/>
      <c r="C116" s="21" t="str">
        <f>IF(A116="","",97)</f>
        <v/>
      </c>
      <c r="D116" s="21" t="str">
        <f t="shared" si="6"/>
        <v/>
      </c>
      <c r="E116" s="22" t="str">
        <f t="shared" si="7"/>
        <v/>
      </c>
      <c r="F116" s="23" t="str">
        <f t="shared" ref="F116:F147" si="9">IF(OR(D116="",G$4="",G$13="",G$14=""),"",ROUND(G$4*G$13*POWER(G$14,D116),2))</f>
        <v/>
      </c>
      <c r="G116" s="71" t="str">
        <f t="shared" si="8"/>
        <v/>
      </c>
      <c r="H116" s="72"/>
    </row>
    <row r="117" spans="1:8" x14ac:dyDescent="0.25">
      <c r="A117" s="77"/>
      <c r="B117" s="78"/>
      <c r="C117" s="24" t="str">
        <f>IF(C116="","",C116+1)</f>
        <v/>
      </c>
      <c r="D117" s="24" t="str">
        <f t="shared" si="6"/>
        <v/>
      </c>
      <c r="E117" s="25" t="str">
        <f t="shared" si="7"/>
        <v/>
      </c>
      <c r="F117" s="26" t="str">
        <f t="shared" si="9"/>
        <v/>
      </c>
      <c r="G117" s="51" t="str">
        <f t="shared" si="8"/>
        <v/>
      </c>
      <c r="H117" s="52"/>
    </row>
    <row r="118" spans="1:8" x14ac:dyDescent="0.25">
      <c r="A118" s="77"/>
      <c r="B118" s="78"/>
      <c r="C118" s="24" t="str">
        <f t="shared" ref="C118:C127" si="10">IF(C117="","",C117+1)</f>
        <v/>
      </c>
      <c r="D118" s="24" t="str">
        <f t="shared" si="6"/>
        <v/>
      </c>
      <c r="E118" s="25" t="str">
        <f t="shared" si="7"/>
        <v/>
      </c>
      <c r="F118" s="26" t="str">
        <f t="shared" si="9"/>
        <v/>
      </c>
      <c r="G118" s="51" t="str">
        <f t="shared" si="8"/>
        <v/>
      </c>
      <c r="H118" s="52"/>
    </row>
    <row r="119" spans="1:8" x14ac:dyDescent="0.25">
      <c r="A119" s="77"/>
      <c r="B119" s="78"/>
      <c r="C119" s="24" t="str">
        <f t="shared" si="10"/>
        <v/>
      </c>
      <c r="D119" s="24" t="str">
        <f t="shared" si="6"/>
        <v/>
      </c>
      <c r="E119" s="25" t="str">
        <f t="shared" si="7"/>
        <v/>
      </c>
      <c r="F119" s="26" t="str">
        <f t="shared" si="9"/>
        <v/>
      </c>
      <c r="G119" s="51" t="str">
        <f t="shared" si="8"/>
        <v/>
      </c>
      <c r="H119" s="52"/>
    </row>
    <row r="120" spans="1:8" x14ac:dyDescent="0.25">
      <c r="A120" s="77"/>
      <c r="B120" s="78"/>
      <c r="C120" s="24" t="str">
        <f t="shared" si="10"/>
        <v/>
      </c>
      <c r="D120" s="24" t="str">
        <f t="shared" si="6"/>
        <v/>
      </c>
      <c r="E120" s="25" t="str">
        <f t="shared" si="7"/>
        <v/>
      </c>
      <c r="F120" s="26" t="str">
        <f t="shared" si="9"/>
        <v/>
      </c>
      <c r="G120" s="51" t="str">
        <f t="shared" si="8"/>
        <v/>
      </c>
      <c r="H120" s="52"/>
    </row>
    <row r="121" spans="1:8" x14ac:dyDescent="0.25">
      <c r="A121" s="77"/>
      <c r="B121" s="78"/>
      <c r="C121" s="24" t="str">
        <f t="shared" si="10"/>
        <v/>
      </c>
      <c r="D121" s="24" t="str">
        <f t="shared" si="6"/>
        <v/>
      </c>
      <c r="E121" s="25" t="str">
        <f t="shared" si="7"/>
        <v/>
      </c>
      <c r="F121" s="26" t="str">
        <f t="shared" si="9"/>
        <v/>
      </c>
      <c r="G121" s="51" t="str">
        <f t="shared" si="8"/>
        <v/>
      </c>
      <c r="H121" s="52"/>
    </row>
    <row r="122" spans="1:8" x14ac:dyDescent="0.25">
      <c r="A122" s="77"/>
      <c r="B122" s="78"/>
      <c r="C122" s="24" t="str">
        <f t="shared" si="10"/>
        <v/>
      </c>
      <c r="D122" s="24" t="str">
        <f t="shared" si="6"/>
        <v/>
      </c>
      <c r="E122" s="25" t="str">
        <f t="shared" si="7"/>
        <v/>
      </c>
      <c r="F122" s="26" t="str">
        <f t="shared" si="9"/>
        <v/>
      </c>
      <c r="G122" s="51" t="str">
        <f t="shared" si="8"/>
        <v/>
      </c>
      <c r="H122" s="52"/>
    </row>
    <row r="123" spans="1:8" x14ac:dyDescent="0.25">
      <c r="A123" s="77"/>
      <c r="B123" s="78"/>
      <c r="C123" s="24" t="str">
        <f t="shared" si="10"/>
        <v/>
      </c>
      <c r="D123" s="24" t="str">
        <f t="shared" si="6"/>
        <v/>
      </c>
      <c r="E123" s="25" t="str">
        <f t="shared" si="7"/>
        <v/>
      </c>
      <c r="F123" s="26" t="str">
        <f t="shared" si="9"/>
        <v/>
      </c>
      <c r="G123" s="51" t="str">
        <f t="shared" si="8"/>
        <v/>
      </c>
      <c r="H123" s="52"/>
    </row>
    <row r="124" spans="1:8" x14ac:dyDescent="0.25">
      <c r="A124" s="77"/>
      <c r="B124" s="78"/>
      <c r="C124" s="24" t="str">
        <f t="shared" si="10"/>
        <v/>
      </c>
      <c r="D124" s="24" t="str">
        <f t="shared" si="6"/>
        <v/>
      </c>
      <c r="E124" s="25" t="str">
        <f t="shared" si="7"/>
        <v/>
      </c>
      <c r="F124" s="26" t="str">
        <f t="shared" si="9"/>
        <v/>
      </c>
      <c r="G124" s="51" t="str">
        <f t="shared" si="8"/>
        <v/>
      </c>
      <c r="H124" s="52"/>
    </row>
    <row r="125" spans="1:8" x14ac:dyDescent="0.25">
      <c r="A125" s="77"/>
      <c r="B125" s="78"/>
      <c r="C125" s="24" t="str">
        <f t="shared" si="10"/>
        <v/>
      </c>
      <c r="D125" s="24" t="str">
        <f t="shared" si="6"/>
        <v/>
      </c>
      <c r="E125" s="25" t="str">
        <f t="shared" si="7"/>
        <v/>
      </c>
      <c r="F125" s="26" t="str">
        <f t="shared" si="9"/>
        <v/>
      </c>
      <c r="G125" s="51" t="str">
        <f t="shared" si="8"/>
        <v/>
      </c>
      <c r="H125" s="52"/>
    </row>
    <row r="126" spans="1:8" x14ac:dyDescent="0.25">
      <c r="A126" s="77"/>
      <c r="B126" s="78"/>
      <c r="C126" s="24" t="str">
        <f t="shared" si="10"/>
        <v/>
      </c>
      <c r="D126" s="24" t="str">
        <f t="shared" si="6"/>
        <v/>
      </c>
      <c r="E126" s="25" t="str">
        <f t="shared" si="7"/>
        <v/>
      </c>
      <c r="F126" s="26" t="str">
        <f t="shared" si="9"/>
        <v/>
      </c>
      <c r="G126" s="51" t="str">
        <f t="shared" si="8"/>
        <v/>
      </c>
      <c r="H126" s="52"/>
    </row>
    <row r="127" spans="1:8" ht="15.75" thickBot="1" x14ac:dyDescent="0.3">
      <c r="A127" s="79"/>
      <c r="B127" s="80"/>
      <c r="C127" s="27" t="str">
        <f t="shared" si="10"/>
        <v/>
      </c>
      <c r="D127" s="27" t="str">
        <f t="shared" si="6"/>
        <v/>
      </c>
      <c r="E127" s="28" t="str">
        <f t="shared" si="7"/>
        <v/>
      </c>
      <c r="F127" s="29" t="str">
        <f t="shared" si="9"/>
        <v/>
      </c>
      <c r="G127" s="73" t="str">
        <f t="shared" si="8"/>
        <v/>
      </c>
      <c r="H127" s="74"/>
    </row>
    <row r="128" spans="1:8" x14ac:dyDescent="0.25">
      <c r="A128" s="75" t="str">
        <f>IF(G$9="","",IF(G$9&gt;=10,10,""))</f>
        <v/>
      </c>
      <c r="B128" s="76"/>
      <c r="C128" s="21" t="str">
        <f>IF(A128="","",109)</f>
        <v/>
      </c>
      <c r="D128" s="21" t="str">
        <f t="shared" si="6"/>
        <v/>
      </c>
      <c r="E128" s="22" t="str">
        <f t="shared" si="7"/>
        <v/>
      </c>
      <c r="F128" s="23" t="str">
        <f t="shared" si="9"/>
        <v/>
      </c>
      <c r="G128" s="71" t="str">
        <f t="shared" si="8"/>
        <v/>
      </c>
      <c r="H128" s="72"/>
    </row>
    <row r="129" spans="1:8" x14ac:dyDescent="0.25">
      <c r="A129" s="77"/>
      <c r="B129" s="78"/>
      <c r="C129" s="24" t="str">
        <f>IF(C128="","",C128+1)</f>
        <v/>
      </c>
      <c r="D129" s="24" t="str">
        <f t="shared" si="6"/>
        <v/>
      </c>
      <c r="E129" s="25" t="str">
        <f t="shared" si="7"/>
        <v/>
      </c>
      <c r="F129" s="26" t="str">
        <f t="shared" si="9"/>
        <v/>
      </c>
      <c r="G129" s="51" t="str">
        <f t="shared" si="8"/>
        <v/>
      </c>
      <c r="H129" s="52"/>
    </row>
    <row r="130" spans="1:8" x14ac:dyDescent="0.25">
      <c r="A130" s="77"/>
      <c r="B130" s="78"/>
      <c r="C130" s="24" t="str">
        <f t="shared" ref="C130:C139" si="11">IF(C129="","",C129+1)</f>
        <v/>
      </c>
      <c r="D130" s="24" t="str">
        <f t="shared" si="6"/>
        <v/>
      </c>
      <c r="E130" s="25" t="str">
        <f t="shared" si="7"/>
        <v/>
      </c>
      <c r="F130" s="26" t="str">
        <f t="shared" si="9"/>
        <v/>
      </c>
      <c r="G130" s="51" t="str">
        <f t="shared" si="8"/>
        <v/>
      </c>
      <c r="H130" s="52"/>
    </row>
    <row r="131" spans="1:8" x14ac:dyDescent="0.25">
      <c r="A131" s="77"/>
      <c r="B131" s="78"/>
      <c r="C131" s="24" t="str">
        <f t="shared" si="11"/>
        <v/>
      </c>
      <c r="D131" s="24" t="str">
        <f t="shared" si="6"/>
        <v/>
      </c>
      <c r="E131" s="25" t="str">
        <f t="shared" si="7"/>
        <v/>
      </c>
      <c r="F131" s="26" t="str">
        <f t="shared" si="9"/>
        <v/>
      </c>
      <c r="G131" s="51" t="str">
        <f t="shared" si="8"/>
        <v/>
      </c>
      <c r="H131" s="52"/>
    </row>
    <row r="132" spans="1:8" x14ac:dyDescent="0.25">
      <c r="A132" s="77"/>
      <c r="B132" s="78"/>
      <c r="C132" s="24" t="str">
        <f t="shared" si="11"/>
        <v/>
      </c>
      <c r="D132" s="24" t="str">
        <f t="shared" si="6"/>
        <v/>
      </c>
      <c r="E132" s="25" t="str">
        <f t="shared" si="7"/>
        <v/>
      </c>
      <c r="F132" s="26" t="str">
        <f t="shared" si="9"/>
        <v/>
      </c>
      <c r="G132" s="51" t="str">
        <f t="shared" si="8"/>
        <v/>
      </c>
      <c r="H132" s="52"/>
    </row>
    <row r="133" spans="1:8" x14ac:dyDescent="0.25">
      <c r="A133" s="77"/>
      <c r="B133" s="78"/>
      <c r="C133" s="24" t="str">
        <f t="shared" si="11"/>
        <v/>
      </c>
      <c r="D133" s="24" t="str">
        <f t="shared" si="6"/>
        <v/>
      </c>
      <c r="E133" s="25" t="str">
        <f t="shared" si="7"/>
        <v/>
      </c>
      <c r="F133" s="26" t="str">
        <f t="shared" si="9"/>
        <v/>
      </c>
      <c r="G133" s="51" t="str">
        <f t="shared" si="8"/>
        <v/>
      </c>
      <c r="H133" s="52"/>
    </row>
    <row r="134" spans="1:8" x14ac:dyDescent="0.25">
      <c r="A134" s="77"/>
      <c r="B134" s="78"/>
      <c r="C134" s="24" t="str">
        <f t="shared" si="11"/>
        <v/>
      </c>
      <c r="D134" s="24" t="str">
        <f t="shared" si="6"/>
        <v/>
      </c>
      <c r="E134" s="25" t="str">
        <f t="shared" si="7"/>
        <v/>
      </c>
      <c r="F134" s="26" t="str">
        <f t="shared" si="9"/>
        <v/>
      </c>
      <c r="G134" s="51" t="str">
        <f t="shared" si="8"/>
        <v/>
      </c>
      <c r="H134" s="52"/>
    </row>
    <row r="135" spans="1:8" x14ac:dyDescent="0.25">
      <c r="A135" s="77"/>
      <c r="B135" s="78"/>
      <c r="C135" s="24" t="str">
        <f t="shared" si="11"/>
        <v/>
      </c>
      <c r="D135" s="24" t="str">
        <f t="shared" si="6"/>
        <v/>
      </c>
      <c r="E135" s="25" t="str">
        <f t="shared" si="7"/>
        <v/>
      </c>
      <c r="F135" s="26" t="str">
        <f t="shared" si="9"/>
        <v/>
      </c>
      <c r="G135" s="51" t="str">
        <f t="shared" si="8"/>
        <v/>
      </c>
      <c r="H135" s="52"/>
    </row>
    <row r="136" spans="1:8" x14ac:dyDescent="0.25">
      <c r="A136" s="77"/>
      <c r="B136" s="78"/>
      <c r="C136" s="24" t="str">
        <f t="shared" si="11"/>
        <v/>
      </c>
      <c r="D136" s="24" t="str">
        <f t="shared" si="6"/>
        <v/>
      </c>
      <c r="E136" s="25" t="str">
        <f t="shared" si="7"/>
        <v/>
      </c>
      <c r="F136" s="26" t="str">
        <f t="shared" si="9"/>
        <v/>
      </c>
      <c r="G136" s="51" t="str">
        <f t="shared" si="8"/>
        <v/>
      </c>
      <c r="H136" s="52"/>
    </row>
    <row r="137" spans="1:8" x14ac:dyDescent="0.25">
      <c r="A137" s="77"/>
      <c r="B137" s="78"/>
      <c r="C137" s="24" t="str">
        <f t="shared" si="11"/>
        <v/>
      </c>
      <c r="D137" s="24" t="str">
        <f t="shared" si="6"/>
        <v/>
      </c>
      <c r="E137" s="25" t="str">
        <f t="shared" si="7"/>
        <v/>
      </c>
      <c r="F137" s="26" t="str">
        <f t="shared" si="9"/>
        <v/>
      </c>
      <c r="G137" s="51" t="str">
        <f t="shared" si="8"/>
        <v/>
      </c>
      <c r="H137" s="52"/>
    </row>
    <row r="138" spans="1:8" x14ac:dyDescent="0.25">
      <c r="A138" s="77"/>
      <c r="B138" s="78"/>
      <c r="C138" s="24" t="str">
        <f t="shared" si="11"/>
        <v/>
      </c>
      <c r="D138" s="24" t="str">
        <f t="shared" si="6"/>
        <v/>
      </c>
      <c r="E138" s="25" t="str">
        <f t="shared" si="7"/>
        <v/>
      </c>
      <c r="F138" s="26" t="str">
        <f t="shared" si="9"/>
        <v/>
      </c>
      <c r="G138" s="51" t="str">
        <f t="shared" si="8"/>
        <v/>
      </c>
      <c r="H138" s="52"/>
    </row>
    <row r="139" spans="1:8" ht="15.75" thickBot="1" x14ac:dyDescent="0.3">
      <c r="A139" s="79"/>
      <c r="B139" s="80"/>
      <c r="C139" s="27" t="str">
        <f t="shared" si="11"/>
        <v/>
      </c>
      <c r="D139" s="27" t="str">
        <f t="shared" si="6"/>
        <v/>
      </c>
      <c r="E139" s="28" t="str">
        <f t="shared" si="7"/>
        <v/>
      </c>
      <c r="F139" s="29" t="str">
        <f t="shared" si="9"/>
        <v/>
      </c>
      <c r="G139" s="73" t="str">
        <f t="shared" si="8"/>
        <v/>
      </c>
      <c r="H139" s="74"/>
    </row>
    <row r="140" spans="1:8" x14ac:dyDescent="0.25">
      <c r="A140" s="75" t="str">
        <f>IF(G$9="","",IF(G$9&gt;=11,11,""))</f>
        <v/>
      </c>
      <c r="B140" s="76"/>
      <c r="C140" s="21" t="str">
        <f>IF(A140="","",121)</f>
        <v/>
      </c>
      <c r="D140" s="21" t="str">
        <f t="shared" si="6"/>
        <v/>
      </c>
      <c r="E140" s="22" t="str">
        <f t="shared" si="7"/>
        <v/>
      </c>
      <c r="F140" s="23" t="str">
        <f t="shared" si="9"/>
        <v/>
      </c>
      <c r="G140" s="71" t="str">
        <f t="shared" si="8"/>
        <v/>
      </c>
      <c r="H140" s="72"/>
    </row>
    <row r="141" spans="1:8" x14ac:dyDescent="0.25">
      <c r="A141" s="77"/>
      <c r="B141" s="78"/>
      <c r="C141" s="24" t="str">
        <f>IF(C140="","",C140+1)</f>
        <v/>
      </c>
      <c r="D141" s="24" t="str">
        <f t="shared" si="6"/>
        <v/>
      </c>
      <c r="E141" s="25" t="str">
        <f t="shared" si="7"/>
        <v/>
      </c>
      <c r="F141" s="26" t="str">
        <f t="shared" si="9"/>
        <v/>
      </c>
      <c r="G141" s="51" t="str">
        <f t="shared" si="8"/>
        <v/>
      </c>
      <c r="H141" s="52"/>
    </row>
    <row r="142" spans="1:8" x14ac:dyDescent="0.25">
      <c r="A142" s="77"/>
      <c r="B142" s="78"/>
      <c r="C142" s="24" t="str">
        <f t="shared" ref="C142:C151" si="12">IF(C141="","",C141+1)</f>
        <v/>
      </c>
      <c r="D142" s="24" t="str">
        <f t="shared" si="6"/>
        <v/>
      </c>
      <c r="E142" s="25" t="str">
        <f t="shared" si="7"/>
        <v/>
      </c>
      <c r="F142" s="26" t="str">
        <f t="shared" si="9"/>
        <v/>
      </c>
      <c r="G142" s="51" t="str">
        <f t="shared" si="8"/>
        <v/>
      </c>
      <c r="H142" s="52"/>
    </row>
    <row r="143" spans="1:8" x14ac:dyDescent="0.25">
      <c r="A143" s="77"/>
      <c r="B143" s="78"/>
      <c r="C143" s="24" t="str">
        <f t="shared" si="12"/>
        <v/>
      </c>
      <c r="D143" s="24" t="str">
        <f t="shared" si="6"/>
        <v/>
      </c>
      <c r="E143" s="25" t="str">
        <f t="shared" si="7"/>
        <v/>
      </c>
      <c r="F143" s="26" t="str">
        <f t="shared" si="9"/>
        <v/>
      </c>
      <c r="G143" s="51" t="str">
        <f t="shared" si="8"/>
        <v/>
      </c>
      <c r="H143" s="52"/>
    </row>
    <row r="144" spans="1:8" x14ac:dyDescent="0.25">
      <c r="A144" s="77"/>
      <c r="B144" s="78"/>
      <c r="C144" s="24" t="str">
        <f t="shared" si="12"/>
        <v/>
      </c>
      <c r="D144" s="24" t="str">
        <f t="shared" si="6"/>
        <v/>
      </c>
      <c r="E144" s="25" t="str">
        <f t="shared" si="7"/>
        <v/>
      </c>
      <c r="F144" s="26" t="str">
        <f t="shared" si="9"/>
        <v/>
      </c>
      <c r="G144" s="51" t="str">
        <f t="shared" si="8"/>
        <v/>
      </c>
      <c r="H144" s="52"/>
    </row>
    <row r="145" spans="1:8" x14ac:dyDescent="0.25">
      <c r="A145" s="77"/>
      <c r="B145" s="78"/>
      <c r="C145" s="24" t="str">
        <f t="shared" si="12"/>
        <v/>
      </c>
      <c r="D145" s="24" t="str">
        <f t="shared" si="6"/>
        <v/>
      </c>
      <c r="E145" s="25" t="str">
        <f t="shared" si="7"/>
        <v/>
      </c>
      <c r="F145" s="26" t="str">
        <f t="shared" si="9"/>
        <v/>
      </c>
      <c r="G145" s="51" t="str">
        <f t="shared" si="8"/>
        <v/>
      </c>
      <c r="H145" s="52"/>
    </row>
    <row r="146" spans="1:8" x14ac:dyDescent="0.25">
      <c r="A146" s="77"/>
      <c r="B146" s="78"/>
      <c r="C146" s="24" t="str">
        <f t="shared" si="12"/>
        <v/>
      </c>
      <c r="D146" s="24" t="str">
        <f t="shared" si="6"/>
        <v/>
      </c>
      <c r="E146" s="25" t="str">
        <f t="shared" si="7"/>
        <v/>
      </c>
      <c r="F146" s="26" t="str">
        <f t="shared" si="9"/>
        <v/>
      </c>
      <c r="G146" s="51" t="str">
        <f t="shared" si="8"/>
        <v/>
      </c>
      <c r="H146" s="52"/>
    </row>
    <row r="147" spans="1:8" x14ac:dyDescent="0.25">
      <c r="A147" s="77"/>
      <c r="B147" s="78"/>
      <c r="C147" s="24" t="str">
        <f t="shared" si="12"/>
        <v/>
      </c>
      <c r="D147" s="24" t="str">
        <f t="shared" si="6"/>
        <v/>
      </c>
      <c r="E147" s="25" t="str">
        <f t="shared" si="7"/>
        <v/>
      </c>
      <c r="F147" s="26" t="str">
        <f t="shared" si="9"/>
        <v/>
      </c>
      <c r="G147" s="51" t="str">
        <f t="shared" si="8"/>
        <v/>
      </c>
      <c r="H147" s="52"/>
    </row>
    <row r="148" spans="1:8" x14ac:dyDescent="0.25">
      <c r="A148" s="77"/>
      <c r="B148" s="78"/>
      <c r="C148" s="24" t="str">
        <f t="shared" si="12"/>
        <v/>
      </c>
      <c r="D148" s="24" t="str">
        <f t="shared" si="6"/>
        <v/>
      </c>
      <c r="E148" s="25" t="str">
        <f t="shared" si="7"/>
        <v/>
      </c>
      <c r="F148" s="26" t="str">
        <f t="shared" ref="F148:F179" si="13">IF(OR(D148="",G$4="",G$13="",G$14=""),"",ROUND(G$4*G$13*POWER(G$14,D148),2))</f>
        <v/>
      </c>
      <c r="G148" s="51" t="str">
        <f t="shared" si="8"/>
        <v/>
      </c>
      <c r="H148" s="52"/>
    </row>
    <row r="149" spans="1:8" x14ac:dyDescent="0.25">
      <c r="A149" s="77"/>
      <c r="B149" s="78"/>
      <c r="C149" s="24" t="str">
        <f t="shared" si="12"/>
        <v/>
      </c>
      <c r="D149" s="24" t="str">
        <f t="shared" ref="D149:D199" si="14">IF(OR(C149="",G$10=""),"",IF(C149&lt;=G$10,"",C149-G$10))</f>
        <v/>
      </c>
      <c r="E149" s="25" t="str">
        <f t="shared" ref="E149:E199" si="15">IF(OR(D149="",G$5=""),"",G$5/12)</f>
        <v/>
      </c>
      <c r="F149" s="26" t="str">
        <f t="shared" si="13"/>
        <v/>
      </c>
      <c r="G149" s="51" t="str">
        <f t="shared" ref="G149:G199" si="16">IF(D149="","",E149-F149)</f>
        <v/>
      </c>
      <c r="H149" s="52"/>
    </row>
    <row r="150" spans="1:8" x14ac:dyDescent="0.25">
      <c r="A150" s="77"/>
      <c r="B150" s="78"/>
      <c r="C150" s="24" t="str">
        <f t="shared" si="12"/>
        <v/>
      </c>
      <c r="D150" s="24" t="str">
        <f t="shared" si="14"/>
        <v/>
      </c>
      <c r="E150" s="25" t="str">
        <f t="shared" si="15"/>
        <v/>
      </c>
      <c r="F150" s="26" t="str">
        <f t="shared" si="13"/>
        <v/>
      </c>
      <c r="G150" s="51" t="str">
        <f t="shared" si="16"/>
        <v/>
      </c>
      <c r="H150" s="52"/>
    </row>
    <row r="151" spans="1:8" ht="15.75" thickBot="1" x14ac:dyDescent="0.3">
      <c r="A151" s="79"/>
      <c r="B151" s="80"/>
      <c r="C151" s="27" t="str">
        <f t="shared" si="12"/>
        <v/>
      </c>
      <c r="D151" s="27" t="str">
        <f t="shared" si="14"/>
        <v/>
      </c>
      <c r="E151" s="28" t="str">
        <f t="shared" si="15"/>
        <v/>
      </c>
      <c r="F151" s="29" t="str">
        <f t="shared" si="13"/>
        <v/>
      </c>
      <c r="G151" s="73" t="str">
        <f t="shared" si="16"/>
        <v/>
      </c>
      <c r="H151" s="74"/>
    </row>
    <row r="152" spans="1:8" x14ac:dyDescent="0.25">
      <c r="A152" s="75" t="str">
        <f>IF(G$9="","",IF(G$9&gt;=12,12,""))</f>
        <v/>
      </c>
      <c r="B152" s="76"/>
      <c r="C152" s="21" t="str">
        <f>IF(A152="","",133)</f>
        <v/>
      </c>
      <c r="D152" s="21" t="str">
        <f t="shared" si="14"/>
        <v/>
      </c>
      <c r="E152" s="22" t="str">
        <f t="shared" si="15"/>
        <v/>
      </c>
      <c r="F152" s="23" t="str">
        <f t="shared" si="13"/>
        <v/>
      </c>
      <c r="G152" s="71" t="str">
        <f t="shared" si="16"/>
        <v/>
      </c>
      <c r="H152" s="72"/>
    </row>
    <row r="153" spans="1:8" x14ac:dyDescent="0.25">
      <c r="A153" s="77"/>
      <c r="B153" s="78"/>
      <c r="C153" s="24" t="str">
        <f>IF(C152="","",C152+1)</f>
        <v/>
      </c>
      <c r="D153" s="24" t="str">
        <f t="shared" si="14"/>
        <v/>
      </c>
      <c r="E153" s="25" t="str">
        <f t="shared" si="15"/>
        <v/>
      </c>
      <c r="F153" s="26" t="str">
        <f t="shared" si="13"/>
        <v/>
      </c>
      <c r="G153" s="51" t="str">
        <f t="shared" si="16"/>
        <v/>
      </c>
      <c r="H153" s="52"/>
    </row>
    <row r="154" spans="1:8" x14ac:dyDescent="0.25">
      <c r="A154" s="77"/>
      <c r="B154" s="78"/>
      <c r="C154" s="24" t="str">
        <f t="shared" ref="C154:C163" si="17">IF(C153="","",C153+1)</f>
        <v/>
      </c>
      <c r="D154" s="24" t="str">
        <f t="shared" si="14"/>
        <v/>
      </c>
      <c r="E154" s="25" t="str">
        <f t="shared" si="15"/>
        <v/>
      </c>
      <c r="F154" s="26" t="str">
        <f t="shared" si="13"/>
        <v/>
      </c>
      <c r="G154" s="51" t="str">
        <f t="shared" si="16"/>
        <v/>
      </c>
      <c r="H154" s="52"/>
    </row>
    <row r="155" spans="1:8" x14ac:dyDescent="0.25">
      <c r="A155" s="77"/>
      <c r="B155" s="78"/>
      <c r="C155" s="24" t="str">
        <f t="shared" si="17"/>
        <v/>
      </c>
      <c r="D155" s="24" t="str">
        <f t="shared" si="14"/>
        <v/>
      </c>
      <c r="E155" s="25" t="str">
        <f t="shared" si="15"/>
        <v/>
      </c>
      <c r="F155" s="26" t="str">
        <f t="shared" si="13"/>
        <v/>
      </c>
      <c r="G155" s="51" t="str">
        <f t="shared" si="16"/>
        <v/>
      </c>
      <c r="H155" s="52"/>
    </row>
    <row r="156" spans="1:8" x14ac:dyDescent="0.25">
      <c r="A156" s="77"/>
      <c r="B156" s="78"/>
      <c r="C156" s="24" t="str">
        <f t="shared" si="17"/>
        <v/>
      </c>
      <c r="D156" s="24" t="str">
        <f t="shared" si="14"/>
        <v/>
      </c>
      <c r="E156" s="25" t="str">
        <f t="shared" si="15"/>
        <v/>
      </c>
      <c r="F156" s="26" t="str">
        <f t="shared" si="13"/>
        <v/>
      </c>
      <c r="G156" s="51" t="str">
        <f t="shared" si="16"/>
        <v/>
      </c>
      <c r="H156" s="52"/>
    </row>
    <row r="157" spans="1:8" x14ac:dyDescent="0.25">
      <c r="A157" s="77"/>
      <c r="B157" s="78"/>
      <c r="C157" s="24" t="str">
        <f t="shared" si="17"/>
        <v/>
      </c>
      <c r="D157" s="24" t="str">
        <f t="shared" si="14"/>
        <v/>
      </c>
      <c r="E157" s="25" t="str">
        <f t="shared" si="15"/>
        <v/>
      </c>
      <c r="F157" s="26" t="str">
        <f t="shared" si="13"/>
        <v/>
      </c>
      <c r="G157" s="51" t="str">
        <f t="shared" si="16"/>
        <v/>
      </c>
      <c r="H157" s="52"/>
    </row>
    <row r="158" spans="1:8" x14ac:dyDescent="0.25">
      <c r="A158" s="77"/>
      <c r="B158" s="78"/>
      <c r="C158" s="24" t="str">
        <f t="shared" si="17"/>
        <v/>
      </c>
      <c r="D158" s="24" t="str">
        <f t="shared" si="14"/>
        <v/>
      </c>
      <c r="E158" s="25" t="str">
        <f t="shared" si="15"/>
        <v/>
      </c>
      <c r="F158" s="26" t="str">
        <f t="shared" si="13"/>
        <v/>
      </c>
      <c r="G158" s="51" t="str">
        <f t="shared" si="16"/>
        <v/>
      </c>
      <c r="H158" s="52"/>
    </row>
    <row r="159" spans="1:8" x14ac:dyDescent="0.25">
      <c r="A159" s="77"/>
      <c r="B159" s="78"/>
      <c r="C159" s="24" t="str">
        <f t="shared" si="17"/>
        <v/>
      </c>
      <c r="D159" s="24" t="str">
        <f t="shared" si="14"/>
        <v/>
      </c>
      <c r="E159" s="25" t="str">
        <f t="shared" si="15"/>
        <v/>
      </c>
      <c r="F159" s="26" t="str">
        <f t="shared" si="13"/>
        <v/>
      </c>
      <c r="G159" s="51" t="str">
        <f t="shared" si="16"/>
        <v/>
      </c>
      <c r="H159" s="52"/>
    </row>
    <row r="160" spans="1:8" x14ac:dyDescent="0.25">
      <c r="A160" s="77"/>
      <c r="B160" s="78"/>
      <c r="C160" s="24" t="str">
        <f t="shared" si="17"/>
        <v/>
      </c>
      <c r="D160" s="24" t="str">
        <f t="shared" si="14"/>
        <v/>
      </c>
      <c r="E160" s="25" t="str">
        <f t="shared" si="15"/>
        <v/>
      </c>
      <c r="F160" s="26" t="str">
        <f t="shared" si="13"/>
        <v/>
      </c>
      <c r="G160" s="51" t="str">
        <f t="shared" si="16"/>
        <v/>
      </c>
      <c r="H160" s="52"/>
    </row>
    <row r="161" spans="1:8" x14ac:dyDescent="0.25">
      <c r="A161" s="77"/>
      <c r="B161" s="78"/>
      <c r="C161" s="24" t="str">
        <f t="shared" si="17"/>
        <v/>
      </c>
      <c r="D161" s="24" t="str">
        <f t="shared" si="14"/>
        <v/>
      </c>
      <c r="E161" s="25" t="str">
        <f t="shared" si="15"/>
        <v/>
      </c>
      <c r="F161" s="26" t="str">
        <f t="shared" si="13"/>
        <v/>
      </c>
      <c r="G161" s="51" t="str">
        <f t="shared" si="16"/>
        <v/>
      </c>
      <c r="H161" s="52"/>
    </row>
    <row r="162" spans="1:8" x14ac:dyDescent="0.25">
      <c r="A162" s="77"/>
      <c r="B162" s="78"/>
      <c r="C162" s="24" t="str">
        <f t="shared" si="17"/>
        <v/>
      </c>
      <c r="D162" s="24" t="str">
        <f t="shared" si="14"/>
        <v/>
      </c>
      <c r="E162" s="25" t="str">
        <f t="shared" si="15"/>
        <v/>
      </c>
      <c r="F162" s="26" t="str">
        <f t="shared" si="13"/>
        <v/>
      </c>
      <c r="G162" s="51" t="str">
        <f t="shared" si="16"/>
        <v/>
      </c>
      <c r="H162" s="52"/>
    </row>
    <row r="163" spans="1:8" ht="15.75" thickBot="1" x14ac:dyDescent="0.3">
      <c r="A163" s="79"/>
      <c r="B163" s="80"/>
      <c r="C163" s="27" t="str">
        <f t="shared" si="17"/>
        <v/>
      </c>
      <c r="D163" s="27" t="str">
        <f t="shared" si="14"/>
        <v/>
      </c>
      <c r="E163" s="28" t="str">
        <f t="shared" si="15"/>
        <v/>
      </c>
      <c r="F163" s="29" t="str">
        <f t="shared" si="13"/>
        <v/>
      </c>
      <c r="G163" s="73" t="str">
        <f t="shared" si="16"/>
        <v/>
      </c>
      <c r="H163" s="74"/>
    </row>
    <row r="164" spans="1:8" x14ac:dyDescent="0.25">
      <c r="A164" s="75" t="str">
        <f>IF(G$9="","",IF(G$9&gt;=13,13,""))</f>
        <v/>
      </c>
      <c r="B164" s="76"/>
      <c r="C164" s="21" t="str">
        <f>IF(A164="","",145)</f>
        <v/>
      </c>
      <c r="D164" s="21" t="str">
        <f t="shared" si="14"/>
        <v/>
      </c>
      <c r="E164" s="22" t="str">
        <f t="shared" si="15"/>
        <v/>
      </c>
      <c r="F164" s="23" t="str">
        <f t="shared" si="13"/>
        <v/>
      </c>
      <c r="G164" s="71" t="str">
        <f t="shared" si="16"/>
        <v/>
      </c>
      <c r="H164" s="72"/>
    </row>
    <row r="165" spans="1:8" x14ac:dyDescent="0.25">
      <c r="A165" s="77"/>
      <c r="B165" s="78"/>
      <c r="C165" s="24" t="str">
        <f>IF(C164="","",C164+1)</f>
        <v/>
      </c>
      <c r="D165" s="24" t="str">
        <f t="shared" si="14"/>
        <v/>
      </c>
      <c r="E165" s="25" t="str">
        <f t="shared" si="15"/>
        <v/>
      </c>
      <c r="F165" s="26" t="str">
        <f t="shared" si="13"/>
        <v/>
      </c>
      <c r="G165" s="51" t="str">
        <f t="shared" si="16"/>
        <v/>
      </c>
      <c r="H165" s="52"/>
    </row>
    <row r="166" spans="1:8" x14ac:dyDescent="0.25">
      <c r="A166" s="77"/>
      <c r="B166" s="78"/>
      <c r="C166" s="24" t="str">
        <f t="shared" ref="C166:C175" si="18">IF(C165="","",C165+1)</f>
        <v/>
      </c>
      <c r="D166" s="24" t="str">
        <f t="shared" si="14"/>
        <v/>
      </c>
      <c r="E166" s="25" t="str">
        <f t="shared" si="15"/>
        <v/>
      </c>
      <c r="F166" s="26" t="str">
        <f t="shared" si="13"/>
        <v/>
      </c>
      <c r="G166" s="51" t="str">
        <f t="shared" si="16"/>
        <v/>
      </c>
      <c r="H166" s="52"/>
    </row>
    <row r="167" spans="1:8" x14ac:dyDescent="0.25">
      <c r="A167" s="77"/>
      <c r="B167" s="78"/>
      <c r="C167" s="24" t="str">
        <f t="shared" si="18"/>
        <v/>
      </c>
      <c r="D167" s="24" t="str">
        <f t="shared" si="14"/>
        <v/>
      </c>
      <c r="E167" s="25" t="str">
        <f t="shared" si="15"/>
        <v/>
      </c>
      <c r="F167" s="26" t="str">
        <f t="shared" si="13"/>
        <v/>
      </c>
      <c r="G167" s="51" t="str">
        <f t="shared" si="16"/>
        <v/>
      </c>
      <c r="H167" s="52"/>
    </row>
    <row r="168" spans="1:8" x14ac:dyDescent="0.25">
      <c r="A168" s="77"/>
      <c r="B168" s="78"/>
      <c r="C168" s="24" t="str">
        <f t="shared" si="18"/>
        <v/>
      </c>
      <c r="D168" s="24" t="str">
        <f t="shared" si="14"/>
        <v/>
      </c>
      <c r="E168" s="25" t="str">
        <f t="shared" si="15"/>
        <v/>
      </c>
      <c r="F168" s="26" t="str">
        <f t="shared" si="13"/>
        <v/>
      </c>
      <c r="G168" s="51" t="str">
        <f t="shared" si="16"/>
        <v/>
      </c>
      <c r="H168" s="52"/>
    </row>
    <row r="169" spans="1:8" x14ac:dyDescent="0.25">
      <c r="A169" s="77"/>
      <c r="B169" s="78"/>
      <c r="C169" s="24" t="str">
        <f t="shared" si="18"/>
        <v/>
      </c>
      <c r="D169" s="24" t="str">
        <f t="shared" si="14"/>
        <v/>
      </c>
      <c r="E169" s="25" t="str">
        <f t="shared" si="15"/>
        <v/>
      </c>
      <c r="F169" s="26" t="str">
        <f t="shared" si="13"/>
        <v/>
      </c>
      <c r="G169" s="51" t="str">
        <f t="shared" si="16"/>
        <v/>
      </c>
      <c r="H169" s="52"/>
    </row>
    <row r="170" spans="1:8" x14ac:dyDescent="0.25">
      <c r="A170" s="77"/>
      <c r="B170" s="78"/>
      <c r="C170" s="24" t="str">
        <f t="shared" si="18"/>
        <v/>
      </c>
      <c r="D170" s="24" t="str">
        <f t="shared" si="14"/>
        <v/>
      </c>
      <c r="E170" s="25" t="str">
        <f t="shared" si="15"/>
        <v/>
      </c>
      <c r="F170" s="26" t="str">
        <f t="shared" si="13"/>
        <v/>
      </c>
      <c r="G170" s="51" t="str">
        <f t="shared" si="16"/>
        <v/>
      </c>
      <c r="H170" s="52"/>
    </row>
    <row r="171" spans="1:8" x14ac:dyDescent="0.25">
      <c r="A171" s="77"/>
      <c r="B171" s="78"/>
      <c r="C171" s="24" t="str">
        <f t="shared" si="18"/>
        <v/>
      </c>
      <c r="D171" s="24" t="str">
        <f t="shared" si="14"/>
        <v/>
      </c>
      <c r="E171" s="25" t="str">
        <f t="shared" si="15"/>
        <v/>
      </c>
      <c r="F171" s="26" t="str">
        <f t="shared" si="13"/>
        <v/>
      </c>
      <c r="G171" s="51" t="str">
        <f t="shared" si="16"/>
        <v/>
      </c>
      <c r="H171" s="52"/>
    </row>
    <row r="172" spans="1:8" x14ac:dyDescent="0.25">
      <c r="A172" s="77"/>
      <c r="B172" s="78"/>
      <c r="C172" s="24" t="str">
        <f t="shared" si="18"/>
        <v/>
      </c>
      <c r="D172" s="24" t="str">
        <f t="shared" si="14"/>
        <v/>
      </c>
      <c r="E172" s="25" t="str">
        <f t="shared" si="15"/>
        <v/>
      </c>
      <c r="F172" s="26" t="str">
        <f t="shared" si="13"/>
        <v/>
      </c>
      <c r="G172" s="51" t="str">
        <f t="shared" si="16"/>
        <v/>
      </c>
      <c r="H172" s="52"/>
    </row>
    <row r="173" spans="1:8" x14ac:dyDescent="0.25">
      <c r="A173" s="77"/>
      <c r="B173" s="78"/>
      <c r="C173" s="24" t="str">
        <f t="shared" si="18"/>
        <v/>
      </c>
      <c r="D173" s="24" t="str">
        <f t="shared" si="14"/>
        <v/>
      </c>
      <c r="E173" s="25" t="str">
        <f t="shared" si="15"/>
        <v/>
      </c>
      <c r="F173" s="26" t="str">
        <f t="shared" si="13"/>
        <v/>
      </c>
      <c r="G173" s="51" t="str">
        <f t="shared" si="16"/>
        <v/>
      </c>
      <c r="H173" s="52"/>
    </row>
    <row r="174" spans="1:8" x14ac:dyDescent="0.25">
      <c r="A174" s="77"/>
      <c r="B174" s="78"/>
      <c r="C174" s="24" t="str">
        <f t="shared" si="18"/>
        <v/>
      </c>
      <c r="D174" s="24" t="str">
        <f t="shared" si="14"/>
        <v/>
      </c>
      <c r="E174" s="25" t="str">
        <f t="shared" si="15"/>
        <v/>
      </c>
      <c r="F174" s="26" t="str">
        <f t="shared" si="13"/>
        <v/>
      </c>
      <c r="G174" s="51" t="str">
        <f t="shared" si="16"/>
        <v/>
      </c>
      <c r="H174" s="52"/>
    </row>
    <row r="175" spans="1:8" ht="15.75" thickBot="1" x14ac:dyDescent="0.3">
      <c r="A175" s="79"/>
      <c r="B175" s="80"/>
      <c r="C175" s="27" t="str">
        <f t="shared" si="18"/>
        <v/>
      </c>
      <c r="D175" s="27" t="str">
        <f t="shared" si="14"/>
        <v/>
      </c>
      <c r="E175" s="28" t="str">
        <f t="shared" si="15"/>
        <v/>
      </c>
      <c r="F175" s="29" t="str">
        <f t="shared" si="13"/>
        <v/>
      </c>
      <c r="G175" s="73" t="str">
        <f t="shared" si="16"/>
        <v/>
      </c>
      <c r="H175" s="74"/>
    </row>
    <row r="176" spans="1:8" x14ac:dyDescent="0.25">
      <c r="A176" s="75" t="str">
        <f>IF(G$9="","",IF(G$9&gt;=14,14,""))</f>
        <v/>
      </c>
      <c r="B176" s="76"/>
      <c r="C176" s="21" t="str">
        <f>IF(A176="","",157)</f>
        <v/>
      </c>
      <c r="D176" s="21" t="str">
        <f t="shared" si="14"/>
        <v/>
      </c>
      <c r="E176" s="22" t="str">
        <f t="shared" si="15"/>
        <v/>
      </c>
      <c r="F176" s="23" t="str">
        <f t="shared" si="13"/>
        <v/>
      </c>
      <c r="G176" s="71" t="str">
        <f t="shared" si="16"/>
        <v/>
      </c>
      <c r="H176" s="72"/>
    </row>
    <row r="177" spans="1:8" x14ac:dyDescent="0.25">
      <c r="A177" s="77"/>
      <c r="B177" s="78"/>
      <c r="C177" s="24" t="str">
        <f>IF(C176="","",C176+1)</f>
        <v/>
      </c>
      <c r="D177" s="24" t="str">
        <f t="shared" si="14"/>
        <v/>
      </c>
      <c r="E177" s="25" t="str">
        <f t="shared" si="15"/>
        <v/>
      </c>
      <c r="F177" s="26" t="str">
        <f t="shared" si="13"/>
        <v/>
      </c>
      <c r="G177" s="51" t="str">
        <f t="shared" si="16"/>
        <v/>
      </c>
      <c r="H177" s="52"/>
    </row>
    <row r="178" spans="1:8" x14ac:dyDescent="0.25">
      <c r="A178" s="77"/>
      <c r="B178" s="78"/>
      <c r="C178" s="24" t="str">
        <f t="shared" ref="C178:C187" si="19">IF(C177="","",C177+1)</f>
        <v/>
      </c>
      <c r="D178" s="24" t="str">
        <f t="shared" si="14"/>
        <v/>
      </c>
      <c r="E178" s="25" t="str">
        <f t="shared" si="15"/>
        <v/>
      </c>
      <c r="F178" s="26" t="str">
        <f t="shared" si="13"/>
        <v/>
      </c>
      <c r="G178" s="51" t="str">
        <f t="shared" si="16"/>
        <v/>
      </c>
      <c r="H178" s="52"/>
    </row>
    <row r="179" spans="1:8" x14ac:dyDescent="0.25">
      <c r="A179" s="77"/>
      <c r="B179" s="78"/>
      <c r="C179" s="24" t="str">
        <f t="shared" si="19"/>
        <v/>
      </c>
      <c r="D179" s="24" t="str">
        <f t="shared" si="14"/>
        <v/>
      </c>
      <c r="E179" s="25" t="str">
        <f t="shared" si="15"/>
        <v/>
      </c>
      <c r="F179" s="26" t="str">
        <f t="shared" si="13"/>
        <v/>
      </c>
      <c r="G179" s="51" t="str">
        <f t="shared" si="16"/>
        <v/>
      </c>
      <c r="H179" s="52"/>
    </row>
    <row r="180" spans="1:8" x14ac:dyDescent="0.25">
      <c r="A180" s="77"/>
      <c r="B180" s="78"/>
      <c r="C180" s="24" t="str">
        <f t="shared" si="19"/>
        <v/>
      </c>
      <c r="D180" s="24" t="str">
        <f t="shared" si="14"/>
        <v/>
      </c>
      <c r="E180" s="25" t="str">
        <f t="shared" si="15"/>
        <v/>
      </c>
      <c r="F180" s="26" t="str">
        <f t="shared" ref="F180:F199" si="20">IF(OR(D180="",G$4="",G$13="",G$14=""),"",ROUND(G$4*G$13*POWER(G$14,D180),2))</f>
        <v/>
      </c>
      <c r="G180" s="51" t="str">
        <f t="shared" si="16"/>
        <v/>
      </c>
      <c r="H180" s="52"/>
    </row>
    <row r="181" spans="1:8" x14ac:dyDescent="0.25">
      <c r="A181" s="77"/>
      <c r="B181" s="78"/>
      <c r="C181" s="24" t="str">
        <f t="shared" si="19"/>
        <v/>
      </c>
      <c r="D181" s="24" t="str">
        <f t="shared" si="14"/>
        <v/>
      </c>
      <c r="E181" s="25" t="str">
        <f t="shared" si="15"/>
        <v/>
      </c>
      <c r="F181" s="26" t="str">
        <f t="shared" si="20"/>
        <v/>
      </c>
      <c r="G181" s="51" t="str">
        <f t="shared" si="16"/>
        <v/>
      </c>
      <c r="H181" s="52"/>
    </row>
    <row r="182" spans="1:8" x14ac:dyDescent="0.25">
      <c r="A182" s="77"/>
      <c r="B182" s="78"/>
      <c r="C182" s="24" t="str">
        <f t="shared" si="19"/>
        <v/>
      </c>
      <c r="D182" s="24" t="str">
        <f t="shared" si="14"/>
        <v/>
      </c>
      <c r="E182" s="25" t="str">
        <f t="shared" si="15"/>
        <v/>
      </c>
      <c r="F182" s="26" t="str">
        <f t="shared" si="20"/>
        <v/>
      </c>
      <c r="G182" s="51" t="str">
        <f t="shared" si="16"/>
        <v/>
      </c>
      <c r="H182" s="52"/>
    </row>
    <row r="183" spans="1:8" x14ac:dyDescent="0.25">
      <c r="A183" s="77"/>
      <c r="B183" s="78"/>
      <c r="C183" s="24" t="str">
        <f t="shared" si="19"/>
        <v/>
      </c>
      <c r="D183" s="24" t="str">
        <f t="shared" si="14"/>
        <v/>
      </c>
      <c r="E183" s="25" t="str">
        <f t="shared" si="15"/>
        <v/>
      </c>
      <c r="F183" s="26" t="str">
        <f t="shared" si="20"/>
        <v/>
      </c>
      <c r="G183" s="51" t="str">
        <f t="shared" si="16"/>
        <v/>
      </c>
      <c r="H183" s="52"/>
    </row>
    <row r="184" spans="1:8" x14ac:dyDescent="0.25">
      <c r="A184" s="77"/>
      <c r="B184" s="78"/>
      <c r="C184" s="24" t="str">
        <f t="shared" si="19"/>
        <v/>
      </c>
      <c r="D184" s="24" t="str">
        <f t="shared" si="14"/>
        <v/>
      </c>
      <c r="E184" s="25" t="str">
        <f t="shared" si="15"/>
        <v/>
      </c>
      <c r="F184" s="26" t="str">
        <f t="shared" si="20"/>
        <v/>
      </c>
      <c r="G184" s="51" t="str">
        <f t="shared" si="16"/>
        <v/>
      </c>
      <c r="H184" s="52"/>
    </row>
    <row r="185" spans="1:8" x14ac:dyDescent="0.25">
      <c r="A185" s="77"/>
      <c r="B185" s="78"/>
      <c r="C185" s="24" t="str">
        <f t="shared" si="19"/>
        <v/>
      </c>
      <c r="D185" s="24" t="str">
        <f t="shared" si="14"/>
        <v/>
      </c>
      <c r="E185" s="25" t="str">
        <f t="shared" si="15"/>
        <v/>
      </c>
      <c r="F185" s="26" t="str">
        <f t="shared" si="20"/>
        <v/>
      </c>
      <c r="G185" s="51" t="str">
        <f t="shared" si="16"/>
        <v/>
      </c>
      <c r="H185" s="52"/>
    </row>
    <row r="186" spans="1:8" x14ac:dyDescent="0.25">
      <c r="A186" s="77"/>
      <c r="B186" s="78"/>
      <c r="C186" s="24" t="str">
        <f t="shared" si="19"/>
        <v/>
      </c>
      <c r="D186" s="24" t="str">
        <f t="shared" si="14"/>
        <v/>
      </c>
      <c r="E186" s="25" t="str">
        <f t="shared" si="15"/>
        <v/>
      </c>
      <c r="F186" s="26" t="str">
        <f t="shared" si="20"/>
        <v/>
      </c>
      <c r="G186" s="51" t="str">
        <f t="shared" si="16"/>
        <v/>
      </c>
      <c r="H186" s="52"/>
    </row>
    <row r="187" spans="1:8" ht="15.75" thickBot="1" x14ac:dyDescent="0.3">
      <c r="A187" s="79"/>
      <c r="B187" s="80"/>
      <c r="C187" s="27" t="str">
        <f t="shared" si="19"/>
        <v/>
      </c>
      <c r="D187" s="27" t="str">
        <f t="shared" si="14"/>
        <v/>
      </c>
      <c r="E187" s="28" t="str">
        <f t="shared" si="15"/>
        <v/>
      </c>
      <c r="F187" s="29" t="str">
        <f t="shared" si="20"/>
        <v/>
      </c>
      <c r="G187" s="73" t="str">
        <f t="shared" si="16"/>
        <v/>
      </c>
      <c r="H187" s="74"/>
    </row>
    <row r="188" spans="1:8" x14ac:dyDescent="0.25">
      <c r="A188" s="75" t="str">
        <f>IF(G$9="","",IF(G$9=15,15,""))</f>
        <v/>
      </c>
      <c r="B188" s="76"/>
      <c r="C188" s="21" t="str">
        <f>IF(A188="","",169)</f>
        <v/>
      </c>
      <c r="D188" s="21" t="str">
        <f t="shared" si="14"/>
        <v/>
      </c>
      <c r="E188" s="30" t="str">
        <f t="shared" si="15"/>
        <v/>
      </c>
      <c r="F188" s="23" t="str">
        <f t="shared" si="20"/>
        <v/>
      </c>
      <c r="G188" s="71" t="str">
        <f t="shared" si="16"/>
        <v/>
      </c>
      <c r="H188" s="72"/>
    </row>
    <row r="189" spans="1:8" x14ac:dyDescent="0.25">
      <c r="A189" s="77"/>
      <c r="B189" s="78"/>
      <c r="C189" s="24" t="str">
        <f>IF(C188="","",C188+1)</f>
        <v/>
      </c>
      <c r="D189" s="24" t="str">
        <f t="shared" si="14"/>
        <v/>
      </c>
      <c r="E189" s="31" t="str">
        <f t="shared" si="15"/>
        <v/>
      </c>
      <c r="F189" s="26" t="str">
        <f t="shared" si="20"/>
        <v/>
      </c>
      <c r="G189" s="51" t="str">
        <f t="shared" si="16"/>
        <v/>
      </c>
      <c r="H189" s="52"/>
    </row>
    <row r="190" spans="1:8" x14ac:dyDescent="0.25">
      <c r="A190" s="77"/>
      <c r="B190" s="78"/>
      <c r="C190" s="24" t="str">
        <f t="shared" ref="C190:C199" si="21">IF(C189="","",C189+1)</f>
        <v/>
      </c>
      <c r="D190" s="24" t="str">
        <f t="shared" si="14"/>
        <v/>
      </c>
      <c r="E190" s="31" t="str">
        <f t="shared" si="15"/>
        <v/>
      </c>
      <c r="F190" s="26" t="str">
        <f t="shared" si="20"/>
        <v/>
      </c>
      <c r="G190" s="51" t="str">
        <f t="shared" si="16"/>
        <v/>
      </c>
      <c r="H190" s="52"/>
    </row>
    <row r="191" spans="1:8" x14ac:dyDescent="0.25">
      <c r="A191" s="77"/>
      <c r="B191" s="78"/>
      <c r="C191" s="24" t="str">
        <f t="shared" si="21"/>
        <v/>
      </c>
      <c r="D191" s="24" t="str">
        <f t="shared" si="14"/>
        <v/>
      </c>
      <c r="E191" s="31" t="str">
        <f t="shared" si="15"/>
        <v/>
      </c>
      <c r="F191" s="26" t="str">
        <f t="shared" si="20"/>
        <v/>
      </c>
      <c r="G191" s="51" t="str">
        <f t="shared" si="16"/>
        <v/>
      </c>
      <c r="H191" s="52"/>
    </row>
    <row r="192" spans="1:8" x14ac:dyDescent="0.25">
      <c r="A192" s="77"/>
      <c r="B192" s="78"/>
      <c r="C192" s="24" t="str">
        <f t="shared" si="21"/>
        <v/>
      </c>
      <c r="D192" s="24" t="str">
        <f t="shared" si="14"/>
        <v/>
      </c>
      <c r="E192" s="31" t="str">
        <f t="shared" si="15"/>
        <v/>
      </c>
      <c r="F192" s="26" t="str">
        <f t="shared" si="20"/>
        <v/>
      </c>
      <c r="G192" s="51" t="str">
        <f t="shared" si="16"/>
        <v/>
      </c>
      <c r="H192" s="52"/>
    </row>
    <row r="193" spans="1:8" x14ac:dyDescent="0.25">
      <c r="A193" s="77"/>
      <c r="B193" s="78"/>
      <c r="C193" s="24" t="str">
        <f t="shared" si="21"/>
        <v/>
      </c>
      <c r="D193" s="24" t="str">
        <f t="shared" si="14"/>
        <v/>
      </c>
      <c r="E193" s="31" t="str">
        <f t="shared" si="15"/>
        <v/>
      </c>
      <c r="F193" s="26" t="str">
        <f t="shared" si="20"/>
        <v/>
      </c>
      <c r="G193" s="51" t="str">
        <f t="shared" si="16"/>
        <v/>
      </c>
      <c r="H193" s="52"/>
    </row>
    <row r="194" spans="1:8" x14ac:dyDescent="0.25">
      <c r="A194" s="77"/>
      <c r="B194" s="78"/>
      <c r="C194" s="24" t="str">
        <f t="shared" si="21"/>
        <v/>
      </c>
      <c r="D194" s="24" t="str">
        <f t="shared" si="14"/>
        <v/>
      </c>
      <c r="E194" s="31" t="str">
        <f t="shared" si="15"/>
        <v/>
      </c>
      <c r="F194" s="26" t="str">
        <f t="shared" si="20"/>
        <v/>
      </c>
      <c r="G194" s="51" t="str">
        <f t="shared" si="16"/>
        <v/>
      </c>
      <c r="H194" s="52"/>
    </row>
    <row r="195" spans="1:8" x14ac:dyDescent="0.25">
      <c r="A195" s="77"/>
      <c r="B195" s="78"/>
      <c r="C195" s="24" t="str">
        <f t="shared" si="21"/>
        <v/>
      </c>
      <c r="D195" s="24" t="str">
        <f t="shared" si="14"/>
        <v/>
      </c>
      <c r="E195" s="31" t="str">
        <f t="shared" si="15"/>
        <v/>
      </c>
      <c r="F195" s="26" t="str">
        <f t="shared" si="20"/>
        <v/>
      </c>
      <c r="G195" s="51" t="str">
        <f t="shared" si="16"/>
        <v/>
      </c>
      <c r="H195" s="52"/>
    </row>
    <row r="196" spans="1:8" x14ac:dyDescent="0.25">
      <c r="A196" s="77"/>
      <c r="B196" s="78"/>
      <c r="C196" s="24" t="str">
        <f t="shared" si="21"/>
        <v/>
      </c>
      <c r="D196" s="24" t="str">
        <f t="shared" si="14"/>
        <v/>
      </c>
      <c r="E196" s="31" t="str">
        <f t="shared" si="15"/>
        <v/>
      </c>
      <c r="F196" s="26" t="str">
        <f t="shared" si="20"/>
        <v/>
      </c>
      <c r="G196" s="51" t="str">
        <f t="shared" si="16"/>
        <v/>
      </c>
      <c r="H196" s="52"/>
    </row>
    <row r="197" spans="1:8" x14ac:dyDescent="0.25">
      <c r="A197" s="77"/>
      <c r="B197" s="78"/>
      <c r="C197" s="24" t="str">
        <f t="shared" si="21"/>
        <v/>
      </c>
      <c r="D197" s="24" t="str">
        <f t="shared" si="14"/>
        <v/>
      </c>
      <c r="E197" s="31" t="str">
        <f t="shared" si="15"/>
        <v/>
      </c>
      <c r="F197" s="26" t="str">
        <f t="shared" si="20"/>
        <v/>
      </c>
      <c r="G197" s="51" t="str">
        <f t="shared" si="16"/>
        <v/>
      </c>
      <c r="H197" s="52"/>
    </row>
    <row r="198" spans="1:8" x14ac:dyDescent="0.25">
      <c r="A198" s="77"/>
      <c r="B198" s="78"/>
      <c r="C198" s="24" t="str">
        <f t="shared" si="21"/>
        <v/>
      </c>
      <c r="D198" s="24" t="str">
        <f t="shared" si="14"/>
        <v/>
      </c>
      <c r="E198" s="31" t="str">
        <f t="shared" si="15"/>
        <v/>
      </c>
      <c r="F198" s="26" t="str">
        <f t="shared" si="20"/>
        <v/>
      </c>
      <c r="G198" s="51" t="str">
        <f t="shared" si="16"/>
        <v/>
      </c>
      <c r="H198" s="52"/>
    </row>
    <row r="199" spans="1:8" ht="15.75" thickBot="1" x14ac:dyDescent="0.3">
      <c r="A199" s="79"/>
      <c r="B199" s="80"/>
      <c r="C199" s="27" t="str">
        <f t="shared" si="21"/>
        <v/>
      </c>
      <c r="D199" s="27" t="str">
        <f t="shared" si="14"/>
        <v/>
      </c>
      <c r="E199" s="32" t="str">
        <f t="shared" si="15"/>
        <v/>
      </c>
      <c r="F199" s="29" t="str">
        <f t="shared" si="20"/>
        <v/>
      </c>
      <c r="G199" s="73" t="str">
        <f t="shared" si="16"/>
        <v/>
      </c>
      <c r="H199" s="74"/>
    </row>
    <row r="200" spans="1:8" x14ac:dyDescent="0.25">
      <c r="A200" s="33"/>
      <c r="F200" s="20"/>
      <c r="G200" s="20"/>
      <c r="H200" s="20"/>
    </row>
    <row r="201" spans="1:8" x14ac:dyDescent="0.25">
      <c r="A201" s="33"/>
    </row>
    <row r="202" spans="1:8" x14ac:dyDescent="0.25">
      <c r="A202" s="33"/>
    </row>
    <row r="203" spans="1:8" x14ac:dyDescent="0.25">
      <c r="A203" s="33"/>
      <c r="G203" s="34"/>
      <c r="H203" s="34"/>
    </row>
    <row r="204" spans="1:8" x14ac:dyDescent="0.25">
      <c r="A204" s="33"/>
      <c r="G204" s="20"/>
    </row>
    <row r="205" spans="1:8" x14ac:dyDescent="0.25">
      <c r="A205" s="33"/>
      <c r="G205" s="34"/>
      <c r="H205" s="34"/>
    </row>
    <row r="206" spans="1:8" x14ac:dyDescent="0.25">
      <c r="A206" s="33"/>
      <c r="G206" s="20"/>
    </row>
    <row r="207" spans="1:8" x14ac:dyDescent="0.25">
      <c r="A207" s="33"/>
    </row>
    <row r="208" spans="1:8" x14ac:dyDescent="0.25">
      <c r="A208" s="33"/>
    </row>
    <row r="209" spans="1:1" x14ac:dyDescent="0.25">
      <c r="A209" s="33"/>
    </row>
    <row r="210" spans="1:1" x14ac:dyDescent="0.25">
      <c r="A210" s="33"/>
    </row>
    <row r="211" spans="1:1" x14ac:dyDescent="0.25">
      <c r="A211" s="33"/>
    </row>
    <row r="212" spans="1:1" x14ac:dyDescent="0.25">
      <c r="A212" s="33"/>
    </row>
    <row r="213" spans="1:1" x14ac:dyDescent="0.25">
      <c r="A213" s="33"/>
    </row>
    <row r="214" spans="1:1" x14ac:dyDescent="0.25">
      <c r="A214" s="33"/>
    </row>
    <row r="215" spans="1:1" x14ac:dyDescent="0.25">
      <c r="A215" s="33"/>
    </row>
    <row r="216" spans="1:1" x14ac:dyDescent="0.25">
      <c r="A216" s="33"/>
    </row>
    <row r="217" spans="1:1" x14ac:dyDescent="0.25">
      <c r="A217" s="33"/>
    </row>
    <row r="218" spans="1:1" x14ac:dyDescent="0.25">
      <c r="A218" s="33"/>
    </row>
    <row r="219" spans="1:1" x14ac:dyDescent="0.25">
      <c r="A219" s="33"/>
    </row>
    <row r="220" spans="1:1" x14ac:dyDescent="0.25">
      <c r="A220" s="33"/>
    </row>
    <row r="221" spans="1:1" x14ac:dyDescent="0.25">
      <c r="A221" s="33"/>
    </row>
    <row r="222" spans="1:1" x14ac:dyDescent="0.25">
      <c r="A222" s="33"/>
    </row>
    <row r="223" spans="1:1" x14ac:dyDescent="0.25">
      <c r="A223" s="33"/>
    </row>
    <row r="224" spans="1:1" x14ac:dyDescent="0.25">
      <c r="A224" s="33"/>
    </row>
    <row r="225" spans="1:1" x14ac:dyDescent="0.25">
      <c r="A225" s="33"/>
    </row>
    <row r="226" spans="1:1" x14ac:dyDescent="0.25">
      <c r="A226" s="33"/>
    </row>
    <row r="227" spans="1:1" x14ac:dyDescent="0.25">
      <c r="A227" s="33"/>
    </row>
    <row r="228" spans="1:1" x14ac:dyDescent="0.25">
      <c r="A228" s="33"/>
    </row>
    <row r="229" spans="1:1" x14ac:dyDescent="0.25">
      <c r="A229" s="33"/>
    </row>
    <row r="230" spans="1:1" x14ac:dyDescent="0.25">
      <c r="A230" s="33"/>
    </row>
    <row r="231" spans="1:1" x14ac:dyDescent="0.25">
      <c r="A231" s="33"/>
    </row>
    <row r="232" spans="1:1" x14ac:dyDescent="0.25">
      <c r="A232" s="33"/>
    </row>
    <row r="233" spans="1:1" x14ac:dyDescent="0.25">
      <c r="A233" s="33"/>
    </row>
    <row r="234" spans="1:1" x14ac:dyDescent="0.25">
      <c r="A234" s="33"/>
    </row>
    <row r="235" spans="1:1" x14ac:dyDescent="0.25">
      <c r="A235" s="33"/>
    </row>
    <row r="236" spans="1:1" x14ac:dyDescent="0.25">
      <c r="A236" s="33"/>
    </row>
    <row r="237" spans="1:1" x14ac:dyDescent="0.25">
      <c r="A237" s="33"/>
    </row>
    <row r="238" spans="1:1" x14ac:dyDescent="0.25">
      <c r="A238" s="33"/>
    </row>
    <row r="239" spans="1:1" x14ac:dyDescent="0.25">
      <c r="A239" s="33"/>
    </row>
    <row r="240" spans="1:1" x14ac:dyDescent="0.25">
      <c r="A240" s="33"/>
    </row>
    <row r="241" spans="1:1" x14ac:dyDescent="0.25">
      <c r="A241" s="33"/>
    </row>
    <row r="242" spans="1:1" x14ac:dyDescent="0.25">
      <c r="A242" s="33"/>
    </row>
    <row r="243" spans="1:1" x14ac:dyDescent="0.25">
      <c r="A243" s="33"/>
    </row>
    <row r="244" spans="1:1" x14ac:dyDescent="0.25">
      <c r="A244" s="33"/>
    </row>
    <row r="245" spans="1:1" x14ac:dyDescent="0.25">
      <c r="A245" s="33"/>
    </row>
    <row r="246" spans="1:1" x14ac:dyDescent="0.25">
      <c r="A246" s="33"/>
    </row>
    <row r="247" spans="1:1" x14ac:dyDescent="0.25">
      <c r="A247" s="33"/>
    </row>
    <row r="248" spans="1:1" x14ac:dyDescent="0.25">
      <c r="A248" s="33"/>
    </row>
    <row r="249" spans="1:1" x14ac:dyDescent="0.25">
      <c r="A249" s="33"/>
    </row>
    <row r="250" spans="1:1" x14ac:dyDescent="0.25">
      <c r="A250" s="33"/>
    </row>
    <row r="251" spans="1:1" x14ac:dyDescent="0.25">
      <c r="A251" s="33"/>
    </row>
    <row r="252" spans="1:1" x14ac:dyDescent="0.25">
      <c r="A252" s="33"/>
    </row>
    <row r="253" spans="1:1" x14ac:dyDescent="0.25">
      <c r="A253" s="33"/>
    </row>
    <row r="254" spans="1:1" x14ac:dyDescent="0.25">
      <c r="A254" s="33"/>
    </row>
    <row r="255" spans="1:1" x14ac:dyDescent="0.25">
      <c r="A255" s="33"/>
    </row>
    <row r="256" spans="1:1" x14ac:dyDescent="0.25">
      <c r="A256" s="33"/>
    </row>
    <row r="257" spans="1:1" x14ac:dyDescent="0.25">
      <c r="A257" s="33"/>
    </row>
    <row r="258" spans="1:1" x14ac:dyDescent="0.25">
      <c r="A258" s="33"/>
    </row>
    <row r="259" spans="1:1" x14ac:dyDescent="0.25">
      <c r="A259" s="33"/>
    </row>
    <row r="260" spans="1:1" x14ac:dyDescent="0.25">
      <c r="A260" s="33"/>
    </row>
    <row r="261" spans="1:1" x14ac:dyDescent="0.25">
      <c r="A261" s="33"/>
    </row>
    <row r="262" spans="1:1" x14ac:dyDescent="0.25">
      <c r="A262" s="33"/>
    </row>
    <row r="263" spans="1:1" x14ac:dyDescent="0.25">
      <c r="A263" s="33"/>
    </row>
    <row r="264" spans="1:1" x14ac:dyDescent="0.25">
      <c r="A264" s="33"/>
    </row>
    <row r="265" spans="1:1" x14ac:dyDescent="0.25">
      <c r="A265" s="33"/>
    </row>
    <row r="266" spans="1:1" x14ac:dyDescent="0.25">
      <c r="A266" s="33"/>
    </row>
    <row r="267" spans="1:1" x14ac:dyDescent="0.25">
      <c r="A267" s="33"/>
    </row>
    <row r="268" spans="1:1" x14ac:dyDescent="0.25">
      <c r="A268" s="33"/>
    </row>
    <row r="269" spans="1:1" x14ac:dyDescent="0.25">
      <c r="A269" s="33"/>
    </row>
    <row r="270" spans="1:1" x14ac:dyDescent="0.25">
      <c r="A270" s="33"/>
    </row>
    <row r="271" spans="1:1" x14ac:dyDescent="0.25">
      <c r="A271" s="33"/>
    </row>
    <row r="272" spans="1:1" x14ac:dyDescent="0.25">
      <c r="A272" s="33"/>
    </row>
    <row r="273" spans="1:1" x14ac:dyDescent="0.25">
      <c r="A273" s="33"/>
    </row>
    <row r="274" spans="1:1" x14ac:dyDescent="0.25">
      <c r="A274" s="33"/>
    </row>
    <row r="275" spans="1:1" x14ac:dyDescent="0.25">
      <c r="A275" s="33"/>
    </row>
    <row r="276" spans="1:1" x14ac:dyDescent="0.25">
      <c r="A276" s="33"/>
    </row>
    <row r="277" spans="1:1" x14ac:dyDescent="0.25">
      <c r="A277" s="33"/>
    </row>
    <row r="278" spans="1:1" x14ac:dyDescent="0.25">
      <c r="A278" s="33"/>
    </row>
    <row r="279" spans="1:1" x14ac:dyDescent="0.25">
      <c r="A279" s="33"/>
    </row>
    <row r="280" spans="1:1" x14ac:dyDescent="0.25">
      <c r="A280" s="33"/>
    </row>
    <row r="281" spans="1:1" x14ac:dyDescent="0.25">
      <c r="A281" s="33"/>
    </row>
    <row r="282" spans="1:1" x14ac:dyDescent="0.25">
      <c r="A282" s="33"/>
    </row>
    <row r="283" spans="1:1" x14ac:dyDescent="0.25">
      <c r="A283" s="33"/>
    </row>
    <row r="284" spans="1:1" x14ac:dyDescent="0.25">
      <c r="A284" s="33"/>
    </row>
    <row r="285" spans="1:1" x14ac:dyDescent="0.25">
      <c r="A285" s="33"/>
    </row>
    <row r="286" spans="1:1" x14ac:dyDescent="0.25">
      <c r="A286" s="33"/>
    </row>
    <row r="287" spans="1:1" x14ac:dyDescent="0.25">
      <c r="A287" s="33"/>
    </row>
    <row r="288" spans="1:1" x14ac:dyDescent="0.25">
      <c r="A288" s="33"/>
    </row>
    <row r="289" spans="1:1" x14ac:dyDescent="0.25">
      <c r="A289" s="33"/>
    </row>
    <row r="290" spans="1:1" x14ac:dyDescent="0.25">
      <c r="A290" s="33"/>
    </row>
    <row r="291" spans="1:1" x14ac:dyDescent="0.25">
      <c r="A291" s="33"/>
    </row>
    <row r="292" spans="1:1" x14ac:dyDescent="0.25">
      <c r="A292" s="33"/>
    </row>
    <row r="293" spans="1:1" x14ac:dyDescent="0.25">
      <c r="A293" s="33"/>
    </row>
    <row r="294" spans="1:1" x14ac:dyDescent="0.25">
      <c r="A294" s="33"/>
    </row>
    <row r="295" spans="1:1" x14ac:dyDescent="0.25">
      <c r="A295" s="33"/>
    </row>
    <row r="296" spans="1:1" x14ac:dyDescent="0.25">
      <c r="A296" s="33"/>
    </row>
    <row r="297" spans="1:1" x14ac:dyDescent="0.25">
      <c r="A297" s="33"/>
    </row>
    <row r="298" spans="1:1" x14ac:dyDescent="0.25">
      <c r="A298" s="33"/>
    </row>
    <row r="299" spans="1:1" x14ac:dyDescent="0.25">
      <c r="A299" s="33"/>
    </row>
    <row r="300" spans="1:1" x14ac:dyDescent="0.25">
      <c r="A300" s="33"/>
    </row>
    <row r="301" spans="1:1" x14ac:dyDescent="0.25">
      <c r="A301" s="33"/>
    </row>
    <row r="302" spans="1:1" x14ac:dyDescent="0.25">
      <c r="A302" s="33"/>
    </row>
    <row r="303" spans="1:1" x14ac:dyDescent="0.25">
      <c r="A303" s="33"/>
    </row>
    <row r="304" spans="1:1" x14ac:dyDescent="0.25">
      <c r="A304" s="33"/>
    </row>
    <row r="305" spans="1:1" x14ac:dyDescent="0.25">
      <c r="A305" s="33"/>
    </row>
    <row r="306" spans="1:1" x14ac:dyDescent="0.25">
      <c r="A306" s="33"/>
    </row>
    <row r="307" spans="1:1" x14ac:dyDescent="0.25">
      <c r="A307" s="33"/>
    </row>
    <row r="308" spans="1:1" x14ac:dyDescent="0.25">
      <c r="A308" s="33"/>
    </row>
    <row r="309" spans="1:1" x14ac:dyDescent="0.25">
      <c r="A309" s="33"/>
    </row>
    <row r="310" spans="1:1" x14ac:dyDescent="0.25">
      <c r="A310" s="33"/>
    </row>
    <row r="311" spans="1:1" x14ac:dyDescent="0.25">
      <c r="A311" s="33"/>
    </row>
    <row r="312" spans="1:1" x14ac:dyDescent="0.25">
      <c r="A312" s="33"/>
    </row>
    <row r="313" spans="1:1" x14ac:dyDescent="0.25">
      <c r="A313" s="33"/>
    </row>
    <row r="314" spans="1:1" x14ac:dyDescent="0.25">
      <c r="A314" s="33"/>
    </row>
    <row r="315" spans="1:1" x14ac:dyDescent="0.25">
      <c r="A315" s="33"/>
    </row>
    <row r="316" spans="1:1" x14ac:dyDescent="0.25">
      <c r="A316" s="33"/>
    </row>
    <row r="317" spans="1:1" x14ac:dyDescent="0.25">
      <c r="A317" s="33"/>
    </row>
    <row r="318" spans="1:1" x14ac:dyDescent="0.25">
      <c r="A318" s="33"/>
    </row>
    <row r="319" spans="1:1" x14ac:dyDescent="0.25">
      <c r="A319" s="33"/>
    </row>
    <row r="320" spans="1:1" x14ac:dyDescent="0.25">
      <c r="A320" s="33"/>
    </row>
    <row r="321" spans="1:1" x14ac:dyDescent="0.25">
      <c r="A321" s="33"/>
    </row>
    <row r="322" spans="1:1" x14ac:dyDescent="0.25">
      <c r="A322" s="33"/>
    </row>
    <row r="323" spans="1:1" x14ac:dyDescent="0.25">
      <c r="A323" s="33"/>
    </row>
    <row r="324" spans="1:1" x14ac:dyDescent="0.25">
      <c r="A324" s="33"/>
    </row>
    <row r="325" spans="1:1" x14ac:dyDescent="0.25">
      <c r="A325" s="33"/>
    </row>
    <row r="326" spans="1:1" x14ac:dyDescent="0.25">
      <c r="A326" s="33"/>
    </row>
    <row r="327" spans="1:1" x14ac:dyDescent="0.25">
      <c r="A327" s="33"/>
    </row>
    <row r="328" spans="1:1" x14ac:dyDescent="0.25">
      <c r="A328" s="33"/>
    </row>
    <row r="329" spans="1:1" x14ac:dyDescent="0.25">
      <c r="A329" s="33"/>
    </row>
    <row r="330" spans="1:1" x14ac:dyDescent="0.25">
      <c r="A330" s="33"/>
    </row>
    <row r="331" spans="1:1" x14ac:dyDescent="0.25">
      <c r="A331" s="33"/>
    </row>
    <row r="332" spans="1:1" x14ac:dyDescent="0.25">
      <c r="A332" s="33"/>
    </row>
    <row r="333" spans="1:1" x14ac:dyDescent="0.25">
      <c r="A333" s="33"/>
    </row>
    <row r="334" spans="1:1" x14ac:dyDescent="0.25">
      <c r="A334" s="33"/>
    </row>
    <row r="335" spans="1:1" x14ac:dyDescent="0.25">
      <c r="A335" s="33"/>
    </row>
    <row r="336" spans="1:1" x14ac:dyDescent="0.25">
      <c r="A336" s="33"/>
    </row>
    <row r="337" spans="1:1" x14ac:dyDescent="0.25">
      <c r="A337" s="33"/>
    </row>
    <row r="338" spans="1:1" x14ac:dyDescent="0.25">
      <c r="A338" s="33"/>
    </row>
    <row r="339" spans="1:1" x14ac:dyDescent="0.25">
      <c r="A339" s="33"/>
    </row>
    <row r="340" spans="1:1" x14ac:dyDescent="0.25">
      <c r="A340" s="33"/>
    </row>
    <row r="341" spans="1:1" x14ac:dyDescent="0.25">
      <c r="A341" s="33"/>
    </row>
    <row r="342" spans="1:1" x14ac:dyDescent="0.25">
      <c r="A342" s="33"/>
    </row>
    <row r="343" spans="1:1" x14ac:dyDescent="0.25">
      <c r="A343" s="33"/>
    </row>
    <row r="344" spans="1:1" x14ac:dyDescent="0.25">
      <c r="A344" s="33"/>
    </row>
    <row r="345" spans="1:1" x14ac:dyDescent="0.25">
      <c r="A345" s="33"/>
    </row>
    <row r="346" spans="1:1" x14ac:dyDescent="0.25">
      <c r="A346" s="33"/>
    </row>
    <row r="347" spans="1:1" x14ac:dyDescent="0.25">
      <c r="A347" s="33"/>
    </row>
    <row r="348" spans="1:1" x14ac:dyDescent="0.25">
      <c r="A348" s="33"/>
    </row>
    <row r="349" spans="1:1" x14ac:dyDescent="0.25">
      <c r="A349" s="33"/>
    </row>
    <row r="350" spans="1:1" x14ac:dyDescent="0.25">
      <c r="A350" s="33"/>
    </row>
    <row r="351" spans="1:1" x14ac:dyDescent="0.25">
      <c r="A351" s="33"/>
    </row>
    <row r="352" spans="1:1" x14ac:dyDescent="0.25">
      <c r="A352" s="33"/>
    </row>
    <row r="353" spans="1:1" x14ac:dyDescent="0.25">
      <c r="A353" s="33"/>
    </row>
    <row r="354" spans="1:1" x14ac:dyDescent="0.25">
      <c r="A354" s="33"/>
    </row>
  </sheetData>
  <sheetProtection algorithmName="SHA-512" hashValue="x6sYBMyNR7COaxAfOeXOSjGj21Z0uSX1JWRBKX2ZQuc397LvmK920EPIcBnZ+g9ujHNUpPjxg5PRXZ7HBwpZmw==" saltValue="8F/bSGAis70sguyqdVmq1w==" spinCount="100000" sheet="1" formatCells="0" formatColumns="0" formatRows="0" insertRows="0" insertHyperlinks="0" deleteColumns="0" deleteRows="0" sort="0" autoFilter="0" pivotTables="0"/>
  <mergeCells count="215">
    <mergeCell ref="G184:H184"/>
    <mergeCell ref="G185:H185"/>
    <mergeCell ref="G186:H186"/>
    <mergeCell ref="G187:H187"/>
    <mergeCell ref="A188:B199"/>
    <mergeCell ref="G188:H188"/>
    <mergeCell ref="G189:H189"/>
    <mergeCell ref="G190:H190"/>
    <mergeCell ref="G191:H191"/>
    <mergeCell ref="G198:H198"/>
    <mergeCell ref="G199:H199"/>
    <mergeCell ref="G192:H192"/>
    <mergeCell ref="G193:H193"/>
    <mergeCell ref="G194:H194"/>
    <mergeCell ref="G195:H195"/>
    <mergeCell ref="G196:H196"/>
    <mergeCell ref="G197:H197"/>
    <mergeCell ref="G162:H162"/>
    <mergeCell ref="G163:H163"/>
    <mergeCell ref="G164:H164"/>
    <mergeCell ref="G165:H165"/>
    <mergeCell ref="G166:H166"/>
    <mergeCell ref="G167:H167"/>
    <mergeCell ref="G174:H174"/>
    <mergeCell ref="G175:H175"/>
    <mergeCell ref="A176:B187"/>
    <mergeCell ref="G176:H176"/>
    <mergeCell ref="G177:H177"/>
    <mergeCell ref="G178:H178"/>
    <mergeCell ref="G179:H179"/>
    <mergeCell ref="G180:H180"/>
    <mergeCell ref="G181:H181"/>
    <mergeCell ref="G182:H182"/>
    <mergeCell ref="A164:B175"/>
    <mergeCell ref="G168:H168"/>
    <mergeCell ref="G169:H169"/>
    <mergeCell ref="G170:H170"/>
    <mergeCell ref="G171:H171"/>
    <mergeCell ref="G172:H172"/>
    <mergeCell ref="G173:H173"/>
    <mergeCell ref="G183:H183"/>
    <mergeCell ref="G140:H140"/>
    <mergeCell ref="G141:H141"/>
    <mergeCell ref="G142:H142"/>
    <mergeCell ref="G143:H143"/>
    <mergeCell ref="G150:H150"/>
    <mergeCell ref="G151:H151"/>
    <mergeCell ref="A152:B163"/>
    <mergeCell ref="G152:H152"/>
    <mergeCell ref="G153:H153"/>
    <mergeCell ref="G154:H154"/>
    <mergeCell ref="G155:H155"/>
    <mergeCell ref="G156:H156"/>
    <mergeCell ref="G157:H157"/>
    <mergeCell ref="G158:H158"/>
    <mergeCell ref="A140:B151"/>
    <mergeCell ref="G144:H144"/>
    <mergeCell ref="G145:H145"/>
    <mergeCell ref="G146:H146"/>
    <mergeCell ref="G147:H147"/>
    <mergeCell ref="G148:H148"/>
    <mergeCell ref="G149:H149"/>
    <mergeCell ref="G159:H159"/>
    <mergeCell ref="G160:H160"/>
    <mergeCell ref="G161:H161"/>
    <mergeCell ref="G127:H127"/>
    <mergeCell ref="A128:B139"/>
    <mergeCell ref="G128:H128"/>
    <mergeCell ref="G129:H129"/>
    <mergeCell ref="G130:H130"/>
    <mergeCell ref="G131:H131"/>
    <mergeCell ref="G132:H132"/>
    <mergeCell ref="G133:H133"/>
    <mergeCell ref="G134:H134"/>
    <mergeCell ref="A116:B127"/>
    <mergeCell ref="G120:H120"/>
    <mergeCell ref="G121:H121"/>
    <mergeCell ref="G122:H122"/>
    <mergeCell ref="G123:H123"/>
    <mergeCell ref="G124:H124"/>
    <mergeCell ref="G125:H125"/>
    <mergeCell ref="G135:H135"/>
    <mergeCell ref="G136:H136"/>
    <mergeCell ref="G137:H137"/>
    <mergeCell ref="G138:H138"/>
    <mergeCell ref="G139:H139"/>
    <mergeCell ref="G112:H112"/>
    <mergeCell ref="G113:H113"/>
    <mergeCell ref="G114:H114"/>
    <mergeCell ref="G115:H115"/>
    <mergeCell ref="G116:H116"/>
    <mergeCell ref="G117:H117"/>
    <mergeCell ref="G118:H118"/>
    <mergeCell ref="G119:H119"/>
    <mergeCell ref="G126:H126"/>
    <mergeCell ref="G90:H90"/>
    <mergeCell ref="G91:H91"/>
    <mergeCell ref="G92:H92"/>
    <mergeCell ref="G93:H93"/>
    <mergeCell ref="G94:H94"/>
    <mergeCell ref="G95:H95"/>
    <mergeCell ref="G102:H102"/>
    <mergeCell ref="G103:H103"/>
    <mergeCell ref="A104:B115"/>
    <mergeCell ref="G104:H104"/>
    <mergeCell ref="G105:H105"/>
    <mergeCell ref="G106:H106"/>
    <mergeCell ref="G107:H107"/>
    <mergeCell ref="G108:H108"/>
    <mergeCell ref="G109:H109"/>
    <mergeCell ref="G110:H110"/>
    <mergeCell ref="A92:B103"/>
    <mergeCell ref="G96:H96"/>
    <mergeCell ref="G97:H97"/>
    <mergeCell ref="G98:H98"/>
    <mergeCell ref="G99:H99"/>
    <mergeCell ref="G100:H100"/>
    <mergeCell ref="G101:H101"/>
    <mergeCell ref="G111:H111"/>
    <mergeCell ref="G68:H68"/>
    <mergeCell ref="G69:H69"/>
    <mergeCell ref="G70:H70"/>
    <mergeCell ref="G71:H71"/>
    <mergeCell ref="G78:H78"/>
    <mergeCell ref="G79:H79"/>
    <mergeCell ref="A80:B91"/>
    <mergeCell ref="G80:H80"/>
    <mergeCell ref="G81:H81"/>
    <mergeCell ref="G82:H82"/>
    <mergeCell ref="G83:H83"/>
    <mergeCell ref="G84:H84"/>
    <mergeCell ref="G85:H85"/>
    <mergeCell ref="G86:H86"/>
    <mergeCell ref="A68:B79"/>
    <mergeCell ref="G72:H72"/>
    <mergeCell ref="G73:H73"/>
    <mergeCell ref="G74:H74"/>
    <mergeCell ref="G75:H75"/>
    <mergeCell ref="G76:H76"/>
    <mergeCell ref="G77:H77"/>
    <mergeCell ref="G87:H87"/>
    <mergeCell ref="G88:H88"/>
    <mergeCell ref="G89:H89"/>
    <mergeCell ref="G54:H54"/>
    <mergeCell ref="G55:H55"/>
    <mergeCell ref="A56:B67"/>
    <mergeCell ref="G56:H56"/>
    <mergeCell ref="G57:H57"/>
    <mergeCell ref="G58:H58"/>
    <mergeCell ref="G59:H59"/>
    <mergeCell ref="G60:H60"/>
    <mergeCell ref="G61:H61"/>
    <mergeCell ref="G62:H62"/>
    <mergeCell ref="A44:B55"/>
    <mergeCell ref="G49:H49"/>
    <mergeCell ref="G50:H50"/>
    <mergeCell ref="G51:H51"/>
    <mergeCell ref="G52:H52"/>
    <mergeCell ref="G53:H53"/>
    <mergeCell ref="G63:H63"/>
    <mergeCell ref="G64:H64"/>
    <mergeCell ref="G65:H65"/>
    <mergeCell ref="G66:H66"/>
    <mergeCell ref="G67:H67"/>
    <mergeCell ref="A32:B43"/>
    <mergeCell ref="G32:H32"/>
    <mergeCell ref="G33:H33"/>
    <mergeCell ref="G34:H34"/>
    <mergeCell ref="G35:H35"/>
    <mergeCell ref="G36:H36"/>
    <mergeCell ref="G37:H37"/>
    <mergeCell ref="G38:H38"/>
    <mergeCell ref="G48:H48"/>
    <mergeCell ref="G39:H39"/>
    <mergeCell ref="G40:H40"/>
    <mergeCell ref="G41:H41"/>
    <mergeCell ref="G42:H42"/>
    <mergeCell ref="G43:H43"/>
    <mergeCell ref="G44:H44"/>
    <mergeCell ref="G45:H45"/>
    <mergeCell ref="G46:H46"/>
    <mergeCell ref="G47:H47"/>
    <mergeCell ref="G24:H24"/>
    <mergeCell ref="G25:H25"/>
    <mergeCell ref="G26:H26"/>
    <mergeCell ref="G27:H27"/>
    <mergeCell ref="G28:H28"/>
    <mergeCell ref="G29:H29"/>
    <mergeCell ref="A17:H17"/>
    <mergeCell ref="A18:C18"/>
    <mergeCell ref="D18:H18"/>
    <mergeCell ref="A19:B19"/>
    <mergeCell ref="G19:H19"/>
    <mergeCell ref="A20:B31"/>
    <mergeCell ref="G20:H20"/>
    <mergeCell ref="G21:H21"/>
    <mergeCell ref="G22:H22"/>
    <mergeCell ref="G23:H23"/>
    <mergeCell ref="G30:H30"/>
    <mergeCell ref="G31:H31"/>
    <mergeCell ref="B11:F11"/>
    <mergeCell ref="B12:F12"/>
    <mergeCell ref="B13:F13"/>
    <mergeCell ref="B14:F14"/>
    <mergeCell ref="B15:F15"/>
    <mergeCell ref="A16:F16"/>
    <mergeCell ref="A1:H1"/>
    <mergeCell ref="A2:H3"/>
    <mergeCell ref="B4:F4"/>
    <mergeCell ref="B5:F5"/>
    <mergeCell ref="B9:F9"/>
    <mergeCell ref="B10:F10"/>
    <mergeCell ref="B8:F8"/>
    <mergeCell ref="B7:F7"/>
    <mergeCell ref="B6:F6"/>
  </mergeCells>
  <pageMargins left="0.7" right="0.7" top="0.75" bottom="0.75" header="0.3" footer="0.3"/>
  <pageSetup paperSize="9" scale="99" fitToHeight="0" orientation="portrait" verticalDpi="0" r:id="rId1"/>
  <headerFooter>
    <oddHeader>&amp;LUgovor o energetskom učinku_APN&amp;CPrilog 1&amp;RDodatak 1_v1</oddHeader>
    <oddFooter>&amp;C&amp;28&amp;K00B0F0DRAFT</oddFooter>
  </headerFooter>
  <rowBreaks count="4" manualBreakCount="4">
    <brk id="17" max="16383" man="1"/>
    <brk id="55" max="16383" man="1"/>
    <brk id="103" max="16383" man="1"/>
    <brk id="1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4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Završni račun_raskid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Vuletić</dc:creator>
  <cp:lastModifiedBy>Damir Vuletić</cp:lastModifiedBy>
  <cp:lastPrinted>2024-03-18T18:51:21Z</cp:lastPrinted>
  <dcterms:created xsi:type="dcterms:W3CDTF">2015-06-05T18:17:20Z</dcterms:created>
  <dcterms:modified xsi:type="dcterms:W3CDTF">2025-10-30T19:31:59Z</dcterms:modified>
</cp:coreProperties>
</file>